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2="http://schemas.microsoft.com/office/spreadsheetml/2015/revision2" mc:Ignorable="x15 xr2">
  <fileVersion appName="xl" lastEdited="7" lowestEdited="4" rupBuild="18625"/>
  <workbookPr filterPrivacy="1" defaultThemeVersion="124226"/>
  <bookViews>
    <workbookView xWindow="0" yWindow="0" windowWidth="20490" windowHeight="7755" xr2:uid="{00000000-000D-0000-FFFF-FFFF00000000}"/>
  </bookViews>
  <sheets>
    <sheet name="Sheet1" sheetId="1" r:id="rId1"/>
    <sheet name="Лист1" sheetId="2" r:id="rId2"/>
  </sheets>
  <definedNames>
    <definedName name="_xlnm.Print_Area" localSheetId="0">Sheet1!$A$1:$H$120</definedName>
  </definedNames>
  <calcPr calcId="171027"/>
</workbook>
</file>

<file path=xl/calcChain.xml><?xml version="1.0" encoding="utf-8"?>
<calcChain xmlns="http://schemas.openxmlformats.org/spreadsheetml/2006/main">
  <c r="G71" i="1" l="1"/>
  <c r="H71" i="1" s="1"/>
  <c r="G70" i="1"/>
  <c r="H70" i="1" s="1"/>
  <c r="G69" i="1"/>
  <c r="H69" i="1" s="1"/>
  <c r="G68" i="1"/>
  <c r="H68" i="1" s="1"/>
  <c r="G67" i="1"/>
  <c r="H67" i="1" s="1"/>
  <c r="G66" i="1"/>
  <c r="H66" i="1" s="1"/>
  <c r="G65" i="1"/>
  <c r="H65" i="1" s="1"/>
  <c r="G64" i="1"/>
  <c r="H64" i="1" s="1"/>
  <c r="G63" i="1"/>
  <c r="H63" i="1" s="1"/>
  <c r="G62" i="1"/>
  <c r="H62" i="1" s="1"/>
  <c r="G61" i="1"/>
  <c r="H61" i="1" s="1"/>
  <c r="G60" i="1"/>
  <c r="H60" i="1" s="1"/>
  <c r="G58" i="1"/>
  <c r="H58" i="1" s="1"/>
  <c r="G57" i="1"/>
  <c r="H57" i="1" s="1"/>
  <c r="G56" i="1"/>
  <c r="H56" i="1" s="1"/>
  <c r="G55" i="1"/>
  <c r="H55" i="1" s="1"/>
  <c r="G54" i="1"/>
  <c r="H54" i="1" s="1"/>
  <c r="G53" i="1"/>
  <c r="H53" i="1" s="1"/>
  <c r="G52" i="1"/>
  <c r="H52" i="1" s="1"/>
  <c r="G51" i="1"/>
  <c r="H51" i="1" s="1"/>
  <c r="G14" i="1" l="1"/>
  <c r="H14" i="1" s="1"/>
  <c r="G15" i="1"/>
  <c r="H15" i="1" s="1"/>
  <c r="G16" i="1"/>
  <c r="H16" i="1" s="1"/>
  <c r="G13" i="1"/>
  <c r="H13" i="1" s="1"/>
  <c r="G18" i="1" l="1"/>
  <c r="H18" i="1" s="1"/>
  <c r="G19" i="1"/>
  <c r="H19" i="1" s="1"/>
  <c r="G20" i="1"/>
  <c r="H20" i="1" s="1"/>
  <c r="G119" i="1" l="1"/>
  <c r="H119" i="1" s="1"/>
  <c r="G113" i="1" l="1"/>
  <c r="H113" i="1" s="1"/>
  <c r="G112" i="1"/>
  <c r="H112" i="1" s="1"/>
  <c r="G111" i="1"/>
  <c r="H111" i="1" s="1"/>
  <c r="G110" i="1"/>
  <c r="H110" i="1" s="1"/>
  <c r="G109" i="1"/>
  <c r="H109" i="1" s="1"/>
  <c r="G120" i="1" l="1"/>
  <c r="H120" i="1" s="1"/>
  <c r="G118" i="1"/>
  <c r="H118" i="1" s="1"/>
  <c r="G117" i="1"/>
  <c r="H117" i="1" s="1"/>
  <c r="G116" i="1"/>
  <c r="H116" i="1" s="1"/>
  <c r="G115" i="1"/>
  <c r="H115" i="1" s="1"/>
  <c r="G107" i="1"/>
  <c r="H107" i="1" s="1"/>
  <c r="G106" i="1"/>
  <c r="H106" i="1" s="1"/>
  <c r="G105" i="1"/>
  <c r="H105" i="1" s="1"/>
  <c r="G104" i="1"/>
  <c r="H104" i="1" s="1"/>
  <c r="G103" i="1"/>
  <c r="H103" i="1" s="1"/>
  <c r="G102" i="1"/>
  <c r="H102" i="1" s="1"/>
  <c r="G101" i="1"/>
  <c r="H101" i="1" s="1"/>
  <c r="G100" i="1"/>
  <c r="H100" i="1" s="1"/>
  <c r="G98" i="1"/>
  <c r="H98" i="1" s="1"/>
  <c r="G97" i="1"/>
  <c r="H97" i="1" s="1"/>
  <c r="G96" i="1"/>
  <c r="H96" i="1" s="1"/>
  <c r="G95" i="1"/>
  <c r="H95" i="1" s="1"/>
  <c r="G94" i="1"/>
  <c r="H94" i="1" s="1"/>
  <c r="G93" i="1"/>
  <c r="H93" i="1" s="1"/>
  <c r="G92" i="1"/>
  <c r="H92" i="1" s="1"/>
  <c r="G90" i="1"/>
  <c r="H90" i="1" s="1"/>
  <c r="G89" i="1"/>
  <c r="H89" i="1" s="1"/>
  <c r="G88" i="1"/>
  <c r="H88" i="1" s="1"/>
  <c r="G87" i="1"/>
  <c r="H87" i="1" s="1"/>
  <c r="G85" i="1"/>
  <c r="H85" i="1" s="1"/>
  <c r="G84" i="1"/>
  <c r="H84" i="1" s="1"/>
  <c r="G83" i="1"/>
  <c r="H83" i="1" s="1"/>
  <c r="G82" i="1"/>
  <c r="H82" i="1" s="1"/>
  <c r="G80" i="1"/>
  <c r="H80" i="1" s="1"/>
  <c r="G79" i="1"/>
  <c r="H79" i="1" s="1"/>
  <c r="G78" i="1"/>
  <c r="H78" i="1" s="1"/>
  <c r="G77" i="1"/>
  <c r="H77" i="1" s="1"/>
  <c r="G49" i="1"/>
  <c r="H49" i="1" s="1"/>
  <c r="G48" i="1"/>
  <c r="H48" i="1" s="1"/>
  <c r="G47" i="1"/>
  <c r="H47" i="1" s="1"/>
  <c r="G45" i="1"/>
  <c r="H45" i="1" s="1"/>
  <c r="G44" i="1"/>
  <c r="H44" i="1" s="1"/>
  <c r="G43" i="1"/>
  <c r="H43" i="1" s="1"/>
  <c r="G42" i="1"/>
  <c r="H42" i="1" s="1"/>
  <c r="G41" i="1"/>
  <c r="H41" i="1" s="1"/>
  <c r="G40" i="1"/>
  <c r="H40" i="1" s="1"/>
  <c r="G39" i="1"/>
  <c r="H39" i="1" s="1"/>
  <c r="G38" i="1"/>
  <c r="H38" i="1" s="1"/>
  <c r="G37" i="1"/>
  <c r="H37" i="1" s="1"/>
  <c r="G31" i="1"/>
  <c r="H31" i="1" s="1"/>
  <c r="G32" i="1"/>
  <c r="H32" i="1" s="1"/>
  <c r="G33" i="1"/>
  <c r="H33" i="1" s="1"/>
  <c r="G34" i="1"/>
  <c r="H34" i="1" s="1"/>
  <c r="G35" i="1"/>
  <c r="H35" i="1" s="1"/>
  <c r="G28" i="1"/>
  <c r="H28" i="1" s="1"/>
  <c r="G29" i="1"/>
  <c r="H29" i="1" s="1"/>
  <c r="G30" i="1"/>
  <c r="H30" i="1" s="1"/>
  <c r="G27" i="1"/>
  <c r="H27" i="1" s="1"/>
  <c r="G24" i="1"/>
  <c r="H24" i="1" s="1"/>
  <c r="G23" i="1"/>
  <c r="H23" i="1" s="1"/>
  <c r="G22" i="1"/>
  <c r="H22" i="1" s="1"/>
  <c r="G9" i="1"/>
  <c r="H9" i="1" s="1"/>
  <c r="G10" i="1"/>
  <c r="H10" i="1" s="1"/>
  <c r="G11" i="1"/>
  <c r="H11" i="1" s="1"/>
  <c r="G8" i="1"/>
  <c r="H8" i="1" s="1"/>
</calcChain>
</file>

<file path=xl/sharedStrings.xml><?xml version="1.0" encoding="utf-8"?>
<sst xmlns="http://schemas.openxmlformats.org/spreadsheetml/2006/main" count="259" uniqueCount="211">
  <si>
    <t>Артикул</t>
  </si>
  <si>
    <t>Наименование</t>
  </si>
  <si>
    <t>Внешний вид</t>
  </si>
  <si>
    <t>Объем (л)</t>
  </si>
  <si>
    <t>Высота/диаметр
(м)</t>
  </si>
  <si>
    <t>GCVS 804420 B11 TSRC</t>
  </si>
  <si>
    <t>GCVS 1004420 B11 TSRC</t>
  </si>
  <si>
    <t>GCVS 1204420 B11 TSRCP</t>
  </si>
  <si>
    <t>GCVS 1504420 B11 TSRCP</t>
  </si>
  <si>
    <t>0,85 / 0,44</t>
  </si>
  <si>
    <t>0,99 / 0,44</t>
  </si>
  <si>
    <t>1,15 / 0,44</t>
  </si>
  <si>
    <t>1,32 / 0,44</t>
  </si>
  <si>
    <t>GCV7/4S2 1004420 B11 TSRP</t>
  </si>
  <si>
    <t>GCV7/4S 1204420 B11 TSRCP</t>
  </si>
  <si>
    <t>GCV7/4S 1504420 B11 TSRCP</t>
  </si>
  <si>
    <t>0,94 / 0,44</t>
  </si>
  <si>
    <t>1,09 / 0,44</t>
  </si>
  <si>
    <t>1,31 / 0,44</t>
  </si>
  <si>
    <t>GCHS 804420 B12 TSRC</t>
  </si>
  <si>
    <t>GCHS 1004420 B12 TSRC</t>
  </si>
  <si>
    <t>GCHS 1204420 B12 TSRC</t>
  </si>
  <si>
    <t>0,79 / 0,44</t>
  </si>
  <si>
    <t xml:space="preserve">
</t>
  </si>
  <si>
    <t>ACS Cover flan 1 1/2"Е</t>
  </si>
  <si>
    <t>ACS Cover flan 2"</t>
  </si>
  <si>
    <t>EV 9S 160 60</t>
  </si>
  <si>
    <t>EV 9S 200 60</t>
  </si>
  <si>
    <t>EV 12S 300 65</t>
  </si>
  <si>
    <t>EV 11S 400 75</t>
  </si>
  <si>
    <t>EV 15S 500 75</t>
  </si>
  <si>
    <t>EV 12S 800 99 F43 TP</t>
  </si>
  <si>
    <t>EV 13S 1000 105 F44 TP</t>
  </si>
  <si>
    <t>EV 12S 1500 120 F45 TP</t>
  </si>
  <si>
    <t>EV 15S 2000 130 F46 TP</t>
  </si>
  <si>
    <t>1,007 / 0,6</t>
  </si>
  <si>
    <t>1,2 / 0,6</t>
  </si>
  <si>
    <t>1,42 / 0,65</t>
  </si>
  <si>
    <t>1,407 / 0,75</t>
  </si>
  <si>
    <t>1,674 / 0,75</t>
  </si>
  <si>
    <t>1,937 / 0,99</t>
  </si>
  <si>
    <t>2,002 / 1,05</t>
  </si>
  <si>
    <t>2,193 / 1,2</t>
  </si>
  <si>
    <t>2,399 / 1,3</t>
  </si>
  <si>
    <t>EV 6/4 S2 160 60</t>
  </si>
  <si>
    <t>EV 7/5 S2 200 60</t>
  </si>
  <si>
    <t>EV 10/7S2 300 65</t>
  </si>
  <si>
    <t>EV 11/5 S2 400 75</t>
  </si>
  <si>
    <t>EV 15/7S2 500 75</t>
  </si>
  <si>
    <t>EV 12/9S2 800 99 F43 TP2</t>
  </si>
  <si>
    <t>EV 12/8 S2 1500 120 F45 TP2</t>
  </si>
  <si>
    <t>EV 13/7S2 1000 105 F44 TP2</t>
  </si>
  <si>
    <t>EV 15/9 S2 2000 130 F46 TP2</t>
  </si>
  <si>
    <t>1,427 / 0,65</t>
  </si>
  <si>
    <t>EV 200 60</t>
  </si>
  <si>
    <t>EV 300 65</t>
  </si>
  <si>
    <t>EV 400 75</t>
  </si>
  <si>
    <t>EV 500 75</t>
  </si>
  <si>
    <t>EV 800 99 F43 ТР3</t>
  </si>
  <si>
    <t>EV 1000 105 F44 ТР3</t>
  </si>
  <si>
    <t>EV 1500 120 F45 ТР2</t>
  </si>
  <si>
    <t>EV 2000 130 F46 ТР2</t>
  </si>
  <si>
    <t>1,207 / 0,6</t>
  </si>
  <si>
    <t>1,702 / 0,75</t>
  </si>
  <si>
    <t>1,937 / 0,79</t>
  </si>
  <si>
    <t>2,002 / 0,85</t>
  </si>
  <si>
    <t>Комбинированные емкости бак в баке (эл. Тэн опционально)</t>
  </si>
  <si>
    <t>V 600 85 EV 150 40</t>
  </si>
  <si>
    <t>V 800 99 EV 200 45</t>
  </si>
  <si>
    <t>V 1000 99 EV 200 45</t>
  </si>
  <si>
    <t>V 1500 120 EV 300 55</t>
  </si>
  <si>
    <t>461/142</t>
  </si>
  <si>
    <t>616/184</t>
  </si>
  <si>
    <t>750/184</t>
  </si>
  <si>
    <t>1184/302</t>
  </si>
  <si>
    <t>2,065 / 0,85</t>
  </si>
  <si>
    <t>1,956 / 0,99</t>
  </si>
  <si>
    <t>2,141 / 0,99</t>
  </si>
  <si>
    <t>2,216 / 1,2</t>
  </si>
  <si>
    <t>Комбинированные емкости бак в баке с теплообменником (эл. Тэн опционально)</t>
  </si>
  <si>
    <t>V 15 S 600 85 EV 150 40</t>
  </si>
  <si>
    <t>V 12 S 800 99 EV 200 45</t>
  </si>
  <si>
    <t>V 15 S 1000 99 EV 200 45</t>
  </si>
  <si>
    <t>V 12 S 1500 120 EV 300 55</t>
  </si>
  <si>
    <t>447/142</t>
  </si>
  <si>
    <t>590/184</t>
  </si>
  <si>
    <t>702/184</t>
  </si>
  <si>
    <t>1153/302</t>
  </si>
  <si>
    <t>Комбинированные емкости бак в баке с двумя теплообменниками (эл. Тэн опционально)</t>
  </si>
  <si>
    <t>V 15/7 S2 600 85 EV 150 40</t>
  </si>
  <si>
    <t>V 12/9 S2 800 99 EV 200 45</t>
  </si>
  <si>
    <t>V 15/9 S2 1000 99 EV 200 45</t>
  </si>
  <si>
    <t>V 12/8 S2 1500 120 EV 300 55</t>
  </si>
  <si>
    <t>440/142</t>
  </si>
  <si>
    <t>578/184</t>
  </si>
  <si>
    <t>693/184</t>
  </si>
  <si>
    <t>1128/302</t>
  </si>
  <si>
    <t>Буферные емкости для систем отопления без теплообменника (эл. Тэн опционально)</t>
  </si>
  <si>
    <t>V 200 60 F40 P4</t>
  </si>
  <si>
    <t>V 300 65 F41 P4</t>
  </si>
  <si>
    <t xml:space="preserve">V 500 75 F42 P4 </t>
  </si>
  <si>
    <t>V 800 99 F43 P4</t>
  </si>
  <si>
    <t>V 1000 99</t>
  </si>
  <si>
    <t>V 1500 120 F45 P4</t>
  </si>
  <si>
    <t>V 2000 130 F46 P4</t>
  </si>
  <si>
    <t>1,947 / 0,99</t>
  </si>
  <si>
    <t>2,132 / 0,99</t>
  </si>
  <si>
    <t>2,22 / 1,2</t>
  </si>
  <si>
    <t>2,413 1,3</t>
  </si>
  <si>
    <t>Буферные емкости для систем отопления с теплообмеником (эл. Тэн опционально)</t>
  </si>
  <si>
    <t>V 9S 200 60 F40 P4</t>
  </si>
  <si>
    <t>V 12S 300 65 F41 P4</t>
  </si>
  <si>
    <t>V 11S 400 75 F42 P5</t>
  </si>
  <si>
    <t>V 15S 500 75 F42 P5</t>
  </si>
  <si>
    <t>V 12 S 800 99 F43 P5</t>
  </si>
  <si>
    <t>V 15 S 1000 99</t>
  </si>
  <si>
    <t>V 12 S 1500 120 F45 P5</t>
  </si>
  <si>
    <t>V 15 S 2000 130 F46 P5</t>
  </si>
  <si>
    <t>1,41 / 0,75</t>
  </si>
  <si>
    <t>Буферные емкости для систем отопления с двумя теплообмениками (эл. Тэн опционально)</t>
  </si>
  <si>
    <t>V 15/7 S2 500 75 F42 P6</t>
  </si>
  <si>
    <t>V 12/9 S2 800 99 F43 P6</t>
  </si>
  <si>
    <t>V 15/9 S2 1000 99</t>
  </si>
  <si>
    <t>V 12/8 S2 1500 120 F45 P6</t>
  </si>
  <si>
    <t>V 15/9 S2 2000 130 F46 P6</t>
  </si>
  <si>
    <t>Рублевые цены рассчитываются по курсу ЦБ</t>
  </si>
  <si>
    <t>Установив текущий курс и скидку, цены будут пересчитаны</t>
  </si>
  <si>
    <t>Курс ЦБ евро</t>
  </si>
  <si>
    <t>SL-El. Set 3 kW</t>
  </si>
  <si>
    <t>SL-El. Set 4,5 kW</t>
  </si>
  <si>
    <t>SL-El. Set 6 kW</t>
  </si>
  <si>
    <t>SL-El. Set 7,5 kW</t>
  </si>
  <si>
    <t>SL-El. Set 9 kW</t>
  </si>
  <si>
    <t>SL-El. Set 12 kW</t>
  </si>
  <si>
    <t>SL-El. Set 15 kW</t>
  </si>
  <si>
    <t>Эл. Тэн 3 кВт</t>
  </si>
  <si>
    <t>Эл. Тэн 4,5 кВт</t>
  </si>
  <si>
    <t>Эл. Тэн 6 кВт</t>
  </si>
  <si>
    <t>Эл. Тэн 7,5 кВт</t>
  </si>
  <si>
    <t>Эл. Тэн 9 кВт</t>
  </si>
  <si>
    <t>Эл. Тэн 12 кВт</t>
  </si>
  <si>
    <t>Эл. Тэн 15 кВт</t>
  </si>
  <si>
    <t>IMET TL-SC</t>
  </si>
  <si>
    <t xml:space="preserve"> 1 1/2"</t>
  </si>
  <si>
    <t xml:space="preserve"> 2"</t>
  </si>
  <si>
    <t>ACS H Element 3kW Plug &amp;play</t>
  </si>
  <si>
    <t>Тэн 3 кВт, шнур
питания, термостат</t>
  </si>
  <si>
    <t>Фланец 160 - 500 л (1 1/2")</t>
  </si>
  <si>
    <t>ЭЛЕКТРИЧЕСКИЕ НАГРЕВАТЕЛЬНЫЕ КОМПЛЕКТЫ ДЛЯ НАПОЛЬНЫХ БАКОВ</t>
  </si>
  <si>
    <t>Погружной термостат</t>
  </si>
  <si>
    <t>Гигиенические комбинированные баки (теплообменник ГВС из нержавеющей стали)</t>
  </si>
  <si>
    <t>V  500 75 HYG5.0</t>
  </si>
  <si>
    <t>V 800 99 HYG5.5</t>
  </si>
  <si>
    <t>V 1000 99 HYG5.5</t>
  </si>
  <si>
    <t>V 11S 500 75 HYG5.0</t>
  </si>
  <si>
    <t>V 12 S 800 99 HYG5.5</t>
  </si>
  <si>
    <t>V 12 S 1000 99 HYG5.5</t>
  </si>
  <si>
    <t>1,932 / 0,99</t>
  </si>
  <si>
    <t>GCV6S 804724D C21 TS2RCP</t>
  </si>
  <si>
    <t>GCV9S 1004724D C21 TS2RCP</t>
  </si>
  <si>
    <t>GCV9S 1204724D C21 TS2RCP</t>
  </si>
  <si>
    <r>
      <t>GCV11</t>
    </r>
    <r>
      <rPr>
        <sz val="10"/>
        <rFont val="Calibri"/>
        <family val="2"/>
        <charset val="204"/>
        <scheme val="minor"/>
      </rPr>
      <t>SO</t>
    </r>
    <r>
      <rPr>
        <sz val="10"/>
        <color indexed="8"/>
        <rFont val="Calibri"/>
        <family val="2"/>
        <charset val="204"/>
        <scheme val="minor"/>
      </rPr>
      <t xml:space="preserve"> 1504724D C21 TS2RCP</t>
    </r>
  </si>
  <si>
    <t>0,85 / 0,47</t>
  </si>
  <si>
    <t>0,99 / 0,47</t>
  </si>
  <si>
    <t>1,15 / 0,47</t>
  </si>
  <si>
    <t>1,32 / 0,47</t>
  </si>
  <si>
    <t>Комбинированные настенные водонагреватели BiLight с теплообменником и эл. Тэном</t>
  </si>
  <si>
    <t>Комбинированные настенные водонагреватели BiLight с двумя теплообменниками и эл. Тэном</t>
  </si>
  <si>
    <t>Комбинированные настенные горизонтальные водонагреватели BiLight с теплообменником и эл. Тэном</t>
  </si>
  <si>
    <t>Для емкостей 160 - 300 л подходят эл. Тэны от 3 kw до 6 kw</t>
  </si>
  <si>
    <t>Для емкостей 400 - 800 л подходят эл. Тэны от 3 kw до 9 kw</t>
  </si>
  <si>
    <t>Для емкостей 1000 - 2000 л подходят эл. Тэны от 3 kw до 15 kw</t>
  </si>
  <si>
    <t>Фланец 800 - 2000 л (1 1/2")</t>
  </si>
  <si>
    <t>Фланец 800 - 2000 л (2")</t>
  </si>
  <si>
    <t>Комбинированные настенные водонагреватели Modeco Ceramic с теплообменником и СУХИМ КЕРАМИЧЕСКИМ эл. Тэном</t>
  </si>
  <si>
    <t>Водонагреватели косвенного нагрева напольные с теплообменником, с фланцем (эл. Тэн опционально)</t>
  </si>
  <si>
    <t>Водонагреватели напольные косвенного нагрева с двумя теплообменниками, с фланцем (эл. Тэн опционально)</t>
  </si>
  <si>
    <t>Водонагреватели напольные косвенного нагрева с увеличенным теплообменником, с фланцем (эл. Тэн опционально)</t>
  </si>
  <si>
    <t>Электрические напольные водонагреватели, с фланцем (эл. Тэн опционально)</t>
  </si>
  <si>
    <t>EV 2x12S 200 60</t>
  </si>
  <si>
    <t>EV 2x15S 300 65</t>
  </si>
  <si>
    <t>EV 2x23 500 75</t>
  </si>
  <si>
    <t xml:space="preserve">1,670 / 0,75 </t>
  </si>
  <si>
    <t>1,202 / 0,6</t>
  </si>
  <si>
    <t>1,420 / 0,65</t>
  </si>
  <si>
    <t>МОДЕЛЬ</t>
  </si>
  <si>
    <t>Размеры ±5 mm</t>
  </si>
  <si>
    <t>Номер позиции № 303889 303899 303887 303892</t>
  </si>
  <si>
    <t>Вместимость L 800 988 1500 1950</t>
  </si>
  <si>
    <t>Вес нетто kg 169 198 265 360</t>
  </si>
  <si>
    <t>Изоляция (жесткий ПУ) mm 80 80 100 100</t>
  </si>
  <si>
    <t>Поверхность теплообменника S1 m² 2.89 3.45 3.47 4.5</t>
  </si>
  <si>
    <t>Мощность теплообменника S1 L 26.2 31.3 31.4 41.6</t>
  </si>
  <si>
    <t>Потери тепла ΔT 45K kWh/24h 3.1 3.4 3.8 4.4</t>
  </si>
  <si>
    <t>Класс энергоэффективности C C C C</t>
  </si>
  <si>
    <t>Номинальное давление bar 3 3 3 3</t>
  </si>
  <si>
    <t>Номинальное давление теплообменника bar 6 6 6 6</t>
  </si>
  <si>
    <t>Максимальная рабочая температура °C 95 95 95 95</t>
  </si>
  <si>
    <t>Максимальная рабочая температура теплообменника °C 110 110 110 110</t>
  </si>
  <si>
    <t>Термокарманы штук 5 5 5 5</t>
  </si>
  <si>
    <t>Количество входов штук 4 4 4 4</t>
  </si>
  <si>
    <t>Количество выходов штук 5 5 5 5</t>
  </si>
  <si>
    <t>тел: 8 (8152) 707-222</t>
  </si>
  <si>
    <t>Бойлеры и теплонакопители</t>
  </si>
  <si>
    <t>Цена в
евро</t>
  </si>
  <si>
    <t>Цена в рублях</t>
  </si>
  <si>
    <t xml:space="preserve">Скидка </t>
  </si>
  <si>
    <t>С учетом скидки:</t>
  </si>
  <si>
    <t>http://e-exp.ru</t>
  </si>
  <si>
    <t>Узнать про все скидки</t>
  </si>
  <si>
    <r>
      <t xml:space="preserve">При монтаже "под ключ" скидка - </t>
    </r>
    <r>
      <rPr>
        <b/>
        <sz val="8"/>
        <color rgb="FFFF0000"/>
        <rFont val="Calibri"/>
        <family val="2"/>
        <charset val="204"/>
        <scheme val="minor"/>
      </rPr>
      <t>10%</t>
    </r>
    <r>
      <rPr>
        <b/>
        <sz val="8"/>
        <rFont val="Calibri"/>
        <family val="2"/>
        <charset val="204"/>
        <scheme val="minor"/>
      </rPr>
      <t xml:space="preserve"> на все оборудование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</si>
</sst>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[$€-2]\ #,##0"/>
    <numFmt numFmtId="165" formatCode="#,##0\ [$₽-419]"/>
    <numFmt numFmtId="167" formatCode="#,##0.00\ [$€-1];[Red]\-#,##0.00\ [$€-1]"/>
    <numFmt numFmtId="172" formatCode="0&quot; %&quot;"/>
  </numFmts>
  <fonts count="1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b/>
      <sz val="10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b/>
      <sz val="9"/>
      <name val="Calibri"/>
      <family val="2"/>
      <charset val="204"/>
      <scheme val="minor"/>
    </font>
    <font>
      <sz val="10"/>
      <name val="Arial"/>
      <family val="2"/>
      <charset val="204"/>
    </font>
    <font>
      <b/>
      <sz val="11"/>
      <name val="Calibri"/>
      <family val="2"/>
      <charset val="204"/>
      <scheme val="minor"/>
    </font>
    <font>
      <sz val="10"/>
      <color indexed="8"/>
      <name val="Calibri"/>
      <family val="2"/>
      <charset val="204"/>
      <scheme val="minor"/>
    </font>
    <font>
      <u/>
      <sz val="11"/>
      <color theme="10"/>
      <name val="Calibri"/>
      <family val="2"/>
      <scheme val="minor"/>
    </font>
    <font>
      <b/>
      <sz val="16"/>
      <name val="Calibri"/>
      <family val="2"/>
      <charset val="204"/>
      <scheme val="minor"/>
    </font>
    <font>
      <b/>
      <sz val="18"/>
      <name val="Calibri"/>
      <family val="2"/>
      <charset val="204"/>
      <scheme val="minor"/>
    </font>
    <font>
      <b/>
      <u/>
      <sz val="11"/>
      <color rgb="FFFF0000"/>
      <name val="Calibri"/>
      <family val="2"/>
      <charset val="204"/>
      <scheme val="minor"/>
    </font>
    <font>
      <b/>
      <sz val="10"/>
      <color theme="4" tint="-0.249977111117893"/>
      <name val="Calibri"/>
      <family val="2"/>
      <charset val="204"/>
      <scheme val="minor"/>
    </font>
    <font>
      <b/>
      <u/>
      <sz val="10"/>
      <color theme="0"/>
      <name val="Calibri"/>
      <family val="2"/>
      <charset val="204"/>
      <scheme val="minor"/>
    </font>
    <font>
      <b/>
      <sz val="8"/>
      <name val="Calibri"/>
      <family val="2"/>
      <charset val="204"/>
      <scheme val="minor"/>
    </font>
    <font>
      <b/>
      <sz val="8"/>
      <color rgb="FFFF0000"/>
      <name val="Calibri"/>
      <family val="2"/>
      <charset val="204"/>
      <scheme val="minor"/>
    </font>
    <font>
      <i/>
      <sz val="8"/>
      <color theme="3" tint="-0.249977111117893"/>
      <name val="Calibri"/>
      <family val="2"/>
      <charset val="204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-0.249977111117893"/>
        <bgColor indexed="64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theme="0"/>
      </left>
      <right/>
      <top style="thin">
        <color indexed="64"/>
      </top>
      <bottom style="thin">
        <color indexed="64"/>
      </bottom>
      <diagonal/>
    </border>
    <border>
      <left style="thin">
        <color theme="0"/>
      </left>
      <right/>
      <top style="thin">
        <color indexed="64"/>
      </top>
      <bottom style="thin">
        <color theme="0"/>
      </bottom>
      <diagonal/>
    </border>
    <border>
      <left/>
      <right/>
      <top style="thin">
        <color indexed="64"/>
      </top>
      <bottom style="thin">
        <color theme="0"/>
      </bottom>
      <diagonal/>
    </border>
  </borders>
  <cellStyleXfs count="2">
    <xf numFmtId="0" fontId="0" fillId="0" borderId="0"/>
    <xf numFmtId="0" fontId="10" fillId="0" borderId="0" applyNumberFormat="0" applyFill="0" applyBorder="0" applyAlignment="0" applyProtection="0"/>
  </cellStyleXfs>
  <cellXfs count="92">
    <xf numFmtId="0" fontId="0" fillId="0" borderId="0" xfId="0"/>
    <xf numFmtId="0" fontId="2" fillId="2" borderId="0" xfId="0" applyFont="1" applyFill="1" applyAlignment="1">
      <alignment vertical="center"/>
    </xf>
    <xf numFmtId="0" fontId="2" fillId="2" borderId="0" xfId="0" applyFont="1" applyFill="1" applyAlignment="1">
      <alignment horizontal="left" vertical="center"/>
    </xf>
    <xf numFmtId="0" fontId="2" fillId="2" borderId="0" xfId="0" applyFont="1" applyFill="1" applyAlignment="1">
      <alignment horizontal="center" vertical="center"/>
    </xf>
    <xf numFmtId="0" fontId="0" fillId="2" borderId="0" xfId="0" applyFont="1" applyFill="1"/>
    <xf numFmtId="164" fontId="2" fillId="2" borderId="0" xfId="0" applyNumberFormat="1" applyFont="1" applyFill="1" applyAlignment="1">
      <alignment horizontal="center" vertical="center"/>
    </xf>
    <xf numFmtId="165" fontId="2" fillId="2" borderId="0" xfId="0" applyNumberFormat="1" applyFont="1" applyFill="1" applyAlignment="1">
      <alignment horizontal="center" vertical="center"/>
    </xf>
    <xf numFmtId="0" fontId="2" fillId="2" borderId="2" xfId="0" applyFont="1" applyFill="1" applyBorder="1" applyAlignment="1" applyProtection="1">
      <alignment vertical="center"/>
      <protection locked="0"/>
    </xf>
    <xf numFmtId="0" fontId="8" fillId="2" borderId="2" xfId="0" applyFont="1" applyFill="1" applyBorder="1" applyAlignment="1" applyProtection="1">
      <alignment vertical="center"/>
      <protection locked="0"/>
    </xf>
    <xf numFmtId="0" fontId="4" fillId="0" borderId="3" xfId="0" applyFont="1" applyBorder="1" applyAlignment="1" applyProtection="1">
      <alignment horizontal="center" vertical="center"/>
      <protection locked="0"/>
    </xf>
    <xf numFmtId="0" fontId="4" fillId="0" borderId="0" xfId="0" applyFont="1" applyBorder="1" applyAlignment="1" applyProtection="1">
      <alignment horizontal="center" vertical="center"/>
      <protection locked="0"/>
    </xf>
    <xf numFmtId="0" fontId="7" fillId="0" borderId="0" xfId="0" applyFont="1" applyBorder="1" applyAlignment="1" applyProtection="1">
      <alignment horizontal="center" vertical="center"/>
      <protection locked="0"/>
    </xf>
    <xf numFmtId="0" fontId="2" fillId="2" borderId="11" xfId="0" applyFont="1" applyFill="1" applyBorder="1" applyAlignment="1" applyProtection="1">
      <alignment vertical="center"/>
      <protection locked="0"/>
    </xf>
    <xf numFmtId="0" fontId="2" fillId="2" borderId="0" xfId="0" applyFont="1" applyFill="1" applyAlignment="1" applyProtection="1">
      <alignment horizontal="center" vertical="center"/>
      <protection locked="0"/>
    </xf>
    <xf numFmtId="165" fontId="3" fillId="3" borderId="1" xfId="0" applyNumberFormat="1" applyFont="1" applyFill="1" applyBorder="1" applyAlignment="1" applyProtection="1">
      <alignment horizontal="center" vertical="center" wrapText="1"/>
      <protection locked="0"/>
    </xf>
    <xf numFmtId="0" fontId="3" fillId="2" borderId="0" xfId="0" applyFont="1" applyFill="1" applyBorder="1" applyAlignment="1" applyProtection="1">
      <alignment horizontal="left" vertical="center"/>
      <protection locked="0"/>
    </xf>
    <xf numFmtId="49" fontId="3" fillId="3" borderId="1" xfId="0" applyNumberFormat="1" applyFont="1" applyFill="1" applyBorder="1" applyAlignment="1" applyProtection="1">
      <alignment horizontal="center" vertical="center" wrapText="1"/>
      <protection locked="0"/>
    </xf>
    <xf numFmtId="0" fontId="3" fillId="3" borderId="1" xfId="0" applyFont="1" applyFill="1" applyBorder="1" applyAlignment="1" applyProtection="1">
      <alignment horizontal="center" vertical="center" wrapText="1"/>
      <protection locked="0"/>
    </xf>
    <xf numFmtId="164" fontId="3" fillId="3" borderId="1" xfId="0" applyNumberFormat="1" applyFont="1" applyFill="1" applyBorder="1" applyAlignment="1" applyProtection="1">
      <alignment horizontal="center" vertical="center" wrapText="1"/>
      <protection locked="0"/>
    </xf>
    <xf numFmtId="0" fontId="2" fillId="2" borderId="2" xfId="0" applyFont="1" applyFill="1" applyBorder="1" applyAlignment="1" applyProtection="1">
      <alignment vertical="center"/>
      <protection hidden="1"/>
    </xf>
    <xf numFmtId="0" fontId="3" fillId="2" borderId="4" xfId="0" applyFont="1" applyFill="1" applyBorder="1" applyAlignment="1" applyProtection="1">
      <alignment horizontal="center" vertical="center" wrapText="1"/>
      <protection hidden="1"/>
    </xf>
    <xf numFmtId="0" fontId="5" fillId="4" borderId="3" xfId="0" applyFont="1" applyFill="1" applyBorder="1" applyAlignment="1" applyProtection="1">
      <alignment horizontal="center" vertical="center" wrapText="1"/>
      <protection hidden="1"/>
    </xf>
    <xf numFmtId="164" fontId="5" fillId="5" borderId="3" xfId="0" applyNumberFormat="1" applyFont="1" applyFill="1" applyBorder="1" applyAlignment="1" applyProtection="1">
      <alignment horizontal="center" vertical="center"/>
      <protection hidden="1"/>
    </xf>
    <xf numFmtId="165" fontId="5" fillId="2" borderId="3" xfId="0" applyNumberFormat="1" applyFont="1" applyFill="1" applyBorder="1" applyAlignment="1" applyProtection="1">
      <alignment horizontal="center" vertical="center"/>
      <protection hidden="1"/>
    </xf>
    <xf numFmtId="49" fontId="6" fillId="2" borderId="2" xfId="0" applyNumberFormat="1" applyFont="1" applyFill="1" applyBorder="1" applyAlignment="1" applyProtection="1">
      <alignment vertical="center" wrapText="1" shrinkToFit="1"/>
      <protection hidden="1"/>
    </xf>
    <xf numFmtId="164" fontId="6" fillId="2" borderId="2" xfId="0" applyNumberFormat="1" applyFont="1" applyFill="1" applyBorder="1" applyAlignment="1" applyProtection="1">
      <alignment horizontal="center" vertical="center"/>
      <protection hidden="1"/>
    </xf>
    <xf numFmtId="165" fontId="6" fillId="2" borderId="2" xfId="0" applyNumberFormat="1" applyFont="1" applyFill="1" applyBorder="1" applyAlignment="1" applyProtection="1">
      <alignment horizontal="center" vertical="center"/>
      <protection hidden="1"/>
    </xf>
    <xf numFmtId="49" fontId="6" fillId="2" borderId="5" xfId="0" applyNumberFormat="1" applyFont="1" applyFill="1" applyBorder="1" applyAlignment="1" applyProtection="1">
      <alignment horizontal="center" vertical="center" wrapText="1" shrinkToFit="1"/>
      <protection hidden="1"/>
    </xf>
    <xf numFmtId="164" fontId="2" fillId="5" borderId="3" xfId="0" applyNumberFormat="1" applyFont="1" applyFill="1" applyBorder="1" applyAlignment="1" applyProtection="1">
      <alignment horizontal="center" vertical="center"/>
      <protection hidden="1"/>
    </xf>
    <xf numFmtId="0" fontId="0" fillId="0" borderId="0" xfId="0" applyProtection="1">
      <protection hidden="1"/>
    </xf>
    <xf numFmtId="0" fontId="2" fillId="4" borderId="8" xfId="0" applyFont="1" applyFill="1" applyBorder="1" applyAlignment="1" applyProtection="1">
      <alignment horizontal="center" vertical="center" wrapText="1"/>
      <protection hidden="1"/>
    </xf>
    <xf numFmtId="0" fontId="5" fillId="2" borderId="3" xfId="0" applyFont="1" applyFill="1" applyBorder="1" applyAlignment="1" applyProtection="1">
      <alignment horizontal="center" vertical="center" wrapText="1"/>
      <protection hidden="1"/>
    </xf>
    <xf numFmtId="0" fontId="3" fillId="2" borderId="6" xfId="0" applyFont="1" applyFill="1" applyBorder="1" applyAlignment="1" applyProtection="1">
      <alignment vertical="center" wrapText="1"/>
      <protection hidden="1"/>
    </xf>
    <xf numFmtId="0" fontId="3" fillId="2" borderId="0" xfId="0" applyFont="1" applyFill="1" applyBorder="1" applyAlignment="1" applyProtection="1">
      <alignment horizontal="center" vertical="center" wrapText="1"/>
      <protection hidden="1"/>
    </xf>
    <xf numFmtId="0" fontId="5" fillId="4" borderId="0" xfId="0" applyFont="1" applyFill="1" applyBorder="1" applyAlignment="1" applyProtection="1">
      <alignment horizontal="center" vertical="center" wrapText="1"/>
      <protection hidden="1"/>
    </xf>
    <xf numFmtId="164" fontId="2" fillId="5" borderId="0" xfId="0" applyNumberFormat="1" applyFont="1" applyFill="1" applyBorder="1" applyAlignment="1" applyProtection="1">
      <alignment horizontal="center" vertical="center"/>
      <protection hidden="1"/>
    </xf>
    <xf numFmtId="165" fontId="5" fillId="2" borderId="0" xfId="0" applyNumberFormat="1" applyFont="1" applyFill="1" applyBorder="1" applyAlignment="1" applyProtection="1">
      <alignment horizontal="center" vertical="center"/>
      <protection hidden="1"/>
    </xf>
    <xf numFmtId="164" fontId="5" fillId="5" borderId="0" xfId="0" applyNumberFormat="1" applyFont="1" applyFill="1" applyBorder="1" applyAlignment="1" applyProtection="1">
      <alignment horizontal="center" vertical="center"/>
      <protection hidden="1"/>
    </xf>
    <xf numFmtId="0" fontId="2" fillId="2" borderId="11" xfId="0" applyFont="1" applyFill="1" applyBorder="1" applyAlignment="1" applyProtection="1">
      <alignment vertical="center"/>
      <protection hidden="1"/>
    </xf>
    <xf numFmtId="165" fontId="6" fillId="2" borderId="11" xfId="0" applyNumberFormat="1" applyFont="1" applyFill="1" applyBorder="1" applyAlignment="1" applyProtection="1">
      <alignment horizontal="center" vertical="center"/>
      <protection hidden="1"/>
    </xf>
    <xf numFmtId="0" fontId="3" fillId="2" borderId="1" xfId="0" applyFont="1" applyFill="1" applyBorder="1" applyAlignment="1" applyProtection="1">
      <alignment horizontal="center" vertical="center" wrapText="1"/>
      <protection hidden="1"/>
    </xf>
    <xf numFmtId="165" fontId="6" fillId="2" borderId="0" xfId="0" applyNumberFormat="1" applyFont="1" applyFill="1" applyBorder="1" applyAlignment="1" applyProtection="1">
      <alignment horizontal="center" vertical="center"/>
      <protection hidden="1"/>
    </xf>
    <xf numFmtId="0" fontId="3" fillId="2" borderId="5" xfId="0" applyFont="1" applyFill="1" applyBorder="1" applyAlignment="1" applyProtection="1">
      <alignment horizontal="center" vertical="center" wrapText="1"/>
      <protection hidden="1"/>
    </xf>
    <xf numFmtId="0" fontId="0" fillId="0" borderId="0" xfId="0" applyBorder="1" applyProtection="1">
      <protection hidden="1"/>
    </xf>
    <xf numFmtId="0" fontId="5" fillId="4" borderId="5" xfId="0" applyFont="1" applyFill="1" applyBorder="1" applyAlignment="1" applyProtection="1">
      <alignment horizontal="center" vertical="center" wrapText="1"/>
      <protection hidden="1"/>
    </xf>
    <xf numFmtId="164" fontId="5" fillId="5" borderId="5" xfId="0" applyNumberFormat="1" applyFont="1" applyFill="1" applyBorder="1" applyAlignment="1" applyProtection="1">
      <alignment horizontal="center" vertical="center"/>
      <protection hidden="1"/>
    </xf>
    <xf numFmtId="0" fontId="0" fillId="0" borderId="1" xfId="0" applyBorder="1" applyProtection="1">
      <protection hidden="1"/>
    </xf>
    <xf numFmtId="0" fontId="5" fillId="4" borderId="3" xfId="0" applyFont="1" applyFill="1" applyBorder="1" applyAlignment="1" applyProtection="1">
      <alignment horizontal="center" vertical="center" wrapText="1"/>
      <protection hidden="1"/>
    </xf>
    <xf numFmtId="0" fontId="8" fillId="2" borderId="11" xfId="0" applyFont="1" applyFill="1" applyBorder="1" applyAlignment="1" applyProtection="1">
      <alignment vertical="center"/>
      <protection locked="0"/>
    </xf>
    <xf numFmtId="0" fontId="5" fillId="4" borderId="3" xfId="0" applyFont="1" applyFill="1" applyBorder="1" applyAlignment="1" applyProtection="1">
      <alignment horizontal="center" vertical="center" wrapText="1"/>
      <protection hidden="1"/>
    </xf>
    <xf numFmtId="0" fontId="3" fillId="2" borderId="4" xfId="0" applyFont="1" applyFill="1" applyBorder="1" applyAlignment="1" applyProtection="1">
      <alignment horizontal="center" vertical="center" wrapText="1"/>
      <protection hidden="1"/>
    </xf>
    <xf numFmtId="167" fontId="2" fillId="2" borderId="0" xfId="0" applyNumberFormat="1" applyFont="1" applyFill="1" applyAlignment="1">
      <alignment horizontal="center" vertical="center"/>
    </xf>
    <xf numFmtId="0" fontId="5" fillId="4" borderId="3" xfId="0" applyFont="1" applyFill="1" applyBorder="1" applyAlignment="1" applyProtection="1">
      <alignment horizontal="center" vertical="center" wrapText="1"/>
      <protection hidden="1"/>
    </xf>
    <xf numFmtId="0" fontId="3" fillId="2" borderId="4" xfId="0" applyFont="1" applyFill="1" applyBorder="1" applyAlignment="1" applyProtection="1">
      <alignment horizontal="center" vertical="center" wrapText="1"/>
      <protection hidden="1"/>
    </xf>
    <xf numFmtId="0" fontId="3" fillId="2" borderId="1" xfId="0" applyFont="1" applyFill="1" applyBorder="1" applyAlignment="1" applyProtection="1">
      <alignment horizontal="center" vertical="center" wrapText="1"/>
      <protection hidden="1"/>
    </xf>
    <xf numFmtId="0" fontId="3" fillId="2" borderId="1" xfId="0" applyFont="1" applyFill="1" applyBorder="1" applyAlignment="1" applyProtection="1">
      <alignment horizontal="center" vertical="center" wrapText="1"/>
      <protection hidden="1"/>
    </xf>
    <xf numFmtId="49" fontId="3" fillId="0" borderId="0" xfId="0" applyNumberFormat="1" applyFont="1" applyFill="1" applyBorder="1" applyAlignment="1" applyProtection="1">
      <alignment horizontal="left" vertical="center"/>
      <protection locked="0"/>
    </xf>
    <xf numFmtId="0" fontId="1" fillId="0" borderId="0" xfId="0" applyFont="1" applyBorder="1" applyAlignment="1" applyProtection="1">
      <alignment horizontal="left" vertical="top"/>
      <protection locked="0"/>
    </xf>
    <xf numFmtId="0" fontId="5" fillId="4" borderId="3" xfId="0" applyFont="1" applyFill="1" applyBorder="1" applyAlignment="1" applyProtection="1">
      <alignment horizontal="center" vertical="center" wrapText="1"/>
      <protection hidden="1"/>
    </xf>
    <xf numFmtId="49" fontId="6" fillId="2" borderId="6" xfId="0" applyNumberFormat="1" applyFont="1" applyFill="1" applyBorder="1" applyAlignment="1" applyProtection="1">
      <alignment horizontal="center" vertical="center" wrapText="1" shrinkToFit="1"/>
      <protection hidden="1"/>
    </xf>
    <xf numFmtId="49" fontId="6" fillId="2" borderId="8" xfId="0" applyNumberFormat="1" applyFont="1" applyFill="1" applyBorder="1" applyAlignment="1" applyProtection="1">
      <alignment horizontal="center" vertical="center" wrapText="1" shrinkToFit="1"/>
      <protection hidden="1"/>
    </xf>
    <xf numFmtId="0" fontId="3" fillId="2" borderId="7" xfId="0" applyFont="1" applyFill="1" applyBorder="1" applyAlignment="1" applyProtection="1">
      <alignment horizontal="center" vertical="center" wrapText="1"/>
      <protection hidden="1"/>
    </xf>
    <xf numFmtId="0" fontId="3" fillId="2" borderId="9" xfId="0" applyFont="1" applyFill="1" applyBorder="1" applyAlignment="1" applyProtection="1">
      <alignment horizontal="center" vertical="center" wrapText="1"/>
      <protection hidden="1"/>
    </xf>
    <xf numFmtId="0" fontId="3" fillId="2" borderId="10" xfId="0" applyFont="1" applyFill="1" applyBorder="1" applyAlignment="1" applyProtection="1">
      <alignment horizontal="center" vertical="center" wrapText="1"/>
      <protection hidden="1"/>
    </xf>
    <xf numFmtId="0" fontId="3" fillId="2" borderId="5" xfId="0" applyFont="1" applyFill="1" applyBorder="1" applyAlignment="1" applyProtection="1">
      <alignment horizontal="center" vertical="center" wrapText="1"/>
      <protection hidden="1"/>
    </xf>
    <xf numFmtId="0" fontId="3" fillId="2" borderId="4" xfId="0" applyFont="1" applyFill="1" applyBorder="1" applyAlignment="1" applyProtection="1">
      <alignment horizontal="center" vertical="center" wrapText="1"/>
      <protection hidden="1"/>
    </xf>
    <xf numFmtId="0" fontId="3" fillId="2" borderId="1" xfId="0" applyFont="1" applyFill="1" applyBorder="1" applyAlignment="1" applyProtection="1">
      <alignment horizontal="center" vertical="center" wrapText="1"/>
      <protection hidden="1"/>
    </xf>
    <xf numFmtId="0" fontId="5" fillId="4" borderId="6" xfId="0" applyFont="1" applyFill="1" applyBorder="1" applyAlignment="1" applyProtection="1">
      <alignment horizontal="center" vertical="center" wrapText="1"/>
      <protection hidden="1"/>
    </xf>
    <xf numFmtId="0" fontId="5" fillId="4" borderId="8" xfId="0" applyFont="1" applyFill="1" applyBorder="1" applyAlignment="1" applyProtection="1">
      <alignment horizontal="center" vertical="center" wrapText="1"/>
      <protection hidden="1"/>
    </xf>
    <xf numFmtId="0" fontId="2" fillId="2" borderId="0" xfId="0" applyFont="1" applyFill="1" applyBorder="1" applyAlignment="1" applyProtection="1">
      <alignment vertical="center"/>
      <protection locked="0"/>
    </xf>
    <xf numFmtId="0" fontId="2" fillId="2" borderId="0" xfId="0" applyFont="1" applyFill="1" applyBorder="1" applyAlignment="1" applyProtection="1">
      <alignment horizontal="left" vertical="center"/>
      <protection locked="0"/>
    </xf>
    <xf numFmtId="0" fontId="2" fillId="2" borderId="0" xfId="0" applyFont="1" applyFill="1" applyBorder="1" applyAlignment="1">
      <alignment horizontal="left" vertical="center"/>
    </xf>
    <xf numFmtId="49" fontId="3" fillId="0" borderId="13" xfId="0" applyNumberFormat="1" applyFont="1" applyFill="1" applyBorder="1" applyAlignment="1" applyProtection="1">
      <alignment vertical="center"/>
      <protection locked="0"/>
    </xf>
    <xf numFmtId="0" fontId="4" fillId="0" borderId="13" xfId="0" applyFont="1" applyBorder="1" applyAlignment="1" applyProtection="1">
      <alignment vertical="top"/>
      <protection locked="0"/>
    </xf>
    <xf numFmtId="0" fontId="2" fillId="5" borderId="12" xfId="0" applyFont="1" applyFill="1" applyBorder="1" applyAlignment="1">
      <alignment horizontal="left" vertical="center"/>
    </xf>
    <xf numFmtId="0" fontId="11" fillId="5" borderId="12" xfId="0" applyFont="1" applyFill="1" applyBorder="1" applyAlignment="1" applyProtection="1">
      <alignment horizontal="center" vertical="center"/>
      <protection locked="0"/>
    </xf>
    <xf numFmtId="0" fontId="11" fillId="5" borderId="12" xfId="0" applyFont="1" applyFill="1" applyBorder="1" applyAlignment="1" applyProtection="1">
      <alignment vertical="center"/>
      <protection locked="0"/>
    </xf>
    <xf numFmtId="0" fontId="12" fillId="5" borderId="12" xfId="0" applyFont="1" applyFill="1" applyBorder="1" applyAlignment="1" applyProtection="1">
      <alignment horizontal="right" vertical="center"/>
      <protection locked="0"/>
    </xf>
    <xf numFmtId="2" fontId="8" fillId="0" borderId="6" xfId="0" applyNumberFormat="1" applyFont="1" applyFill="1" applyBorder="1" applyAlignment="1" applyProtection="1">
      <alignment horizontal="center" vertical="center"/>
      <protection locked="0"/>
    </xf>
    <xf numFmtId="165" fontId="8" fillId="2" borderId="3" xfId="0" applyNumberFormat="1" applyFont="1" applyFill="1" applyBorder="1" applyAlignment="1" applyProtection="1">
      <alignment horizontal="center" vertical="center"/>
      <protection locked="0"/>
    </xf>
    <xf numFmtId="172" fontId="13" fillId="2" borderId="3" xfId="0" applyNumberFormat="1" applyFont="1" applyFill="1" applyBorder="1" applyAlignment="1" applyProtection="1">
      <alignment horizontal="center" vertical="center"/>
      <protection locked="0"/>
    </xf>
    <xf numFmtId="0" fontId="5" fillId="0" borderId="14" xfId="0" applyFont="1" applyFill="1" applyBorder="1" applyAlignment="1" applyProtection="1">
      <alignment horizontal="center" vertical="center"/>
      <protection locked="0"/>
    </xf>
    <xf numFmtId="0" fontId="5" fillId="0" borderId="11" xfId="0" applyFont="1" applyFill="1" applyBorder="1" applyAlignment="1" applyProtection="1">
      <alignment horizontal="center" vertical="center"/>
      <protection locked="0"/>
    </xf>
    <xf numFmtId="0" fontId="5" fillId="0" borderId="15" xfId="0" applyFont="1" applyFill="1" applyBorder="1" applyAlignment="1" applyProtection="1">
      <alignment horizontal="center" vertical="center"/>
      <protection locked="0"/>
    </xf>
    <xf numFmtId="164" fontId="8" fillId="2" borderId="16" xfId="0" applyNumberFormat="1" applyFont="1" applyFill="1" applyBorder="1" applyAlignment="1" applyProtection="1">
      <alignment horizontal="right" vertical="center"/>
      <protection locked="0"/>
    </xf>
    <xf numFmtId="164" fontId="8" fillId="2" borderId="8" xfId="0" applyNumberFormat="1" applyFont="1" applyFill="1" applyBorder="1" applyAlignment="1" applyProtection="1">
      <alignment horizontal="right" vertical="center"/>
      <protection locked="0"/>
    </xf>
    <xf numFmtId="0" fontId="10" fillId="2" borderId="0" xfId="1" applyFill="1" applyAlignment="1">
      <alignment horizontal="left" vertical="center"/>
    </xf>
    <xf numFmtId="0" fontId="14" fillId="2" borderId="11" xfId="0" applyFont="1" applyFill="1" applyBorder="1" applyAlignment="1">
      <alignment horizontal="center" vertical="center"/>
    </xf>
    <xf numFmtId="165" fontId="15" fillId="6" borderId="0" xfId="1" applyNumberFormat="1" applyFont="1" applyFill="1" applyBorder="1" applyAlignment="1" applyProtection="1">
      <alignment horizontal="center" vertical="center"/>
      <protection locked="0"/>
    </xf>
    <xf numFmtId="0" fontId="16" fillId="0" borderId="11" xfId="0" applyFont="1" applyFill="1" applyBorder="1" applyAlignment="1" applyProtection="1">
      <alignment horizontal="left" vertical="center"/>
      <protection locked="0"/>
    </xf>
    <xf numFmtId="0" fontId="18" fillId="0" borderId="17" xfId="0" applyFont="1" applyFill="1" applyBorder="1" applyAlignment="1" applyProtection="1">
      <alignment horizontal="center" vertical="top"/>
      <protection locked="0"/>
    </xf>
    <xf numFmtId="0" fontId="18" fillId="0" borderId="18" xfId="0" applyFont="1" applyFill="1" applyBorder="1" applyAlignment="1" applyProtection="1">
      <alignment horizontal="center" vertical="top"/>
      <protection locked="0"/>
    </xf>
  </cellXfs>
  <cellStyles count="2">
    <cellStyle name="Гиперссылка" xfId="1" builtinId="8"/>
    <cellStyle name="Обычный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13" Type="http://schemas.openxmlformats.org/officeDocument/2006/relationships/image" Target="../media/image13.emf"/><Relationship Id="rId18" Type="http://schemas.openxmlformats.org/officeDocument/2006/relationships/image" Target="../media/image18.emf"/><Relationship Id="rId3" Type="http://schemas.openxmlformats.org/officeDocument/2006/relationships/image" Target="../media/image3.emf"/><Relationship Id="rId21" Type="http://schemas.openxmlformats.org/officeDocument/2006/relationships/image" Target="../media/image21.png"/><Relationship Id="rId7" Type="http://schemas.openxmlformats.org/officeDocument/2006/relationships/image" Target="../media/image7.emf"/><Relationship Id="rId12" Type="http://schemas.openxmlformats.org/officeDocument/2006/relationships/image" Target="../media/image12.png"/><Relationship Id="rId17" Type="http://schemas.openxmlformats.org/officeDocument/2006/relationships/image" Target="../media/image17.emf"/><Relationship Id="rId2" Type="http://schemas.openxmlformats.org/officeDocument/2006/relationships/image" Target="../media/image2.emf"/><Relationship Id="rId16" Type="http://schemas.openxmlformats.org/officeDocument/2006/relationships/image" Target="../media/image16.emf"/><Relationship Id="rId20" Type="http://schemas.openxmlformats.org/officeDocument/2006/relationships/image" Target="../media/image20.emf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11" Type="http://schemas.openxmlformats.org/officeDocument/2006/relationships/image" Target="../media/image11.emf"/><Relationship Id="rId5" Type="http://schemas.openxmlformats.org/officeDocument/2006/relationships/image" Target="../media/image5.emf"/><Relationship Id="rId15" Type="http://schemas.openxmlformats.org/officeDocument/2006/relationships/image" Target="../media/image15.emf"/><Relationship Id="rId10" Type="http://schemas.openxmlformats.org/officeDocument/2006/relationships/image" Target="../media/image10.emf"/><Relationship Id="rId19" Type="http://schemas.openxmlformats.org/officeDocument/2006/relationships/image" Target="../media/image19.emf"/><Relationship Id="rId4" Type="http://schemas.openxmlformats.org/officeDocument/2006/relationships/image" Target="../media/image4.emf"/><Relationship Id="rId9" Type="http://schemas.openxmlformats.org/officeDocument/2006/relationships/image" Target="../media/image9.emf"/><Relationship Id="rId14" Type="http://schemas.openxmlformats.org/officeDocument/2006/relationships/image" Target="../media/image14.png"/><Relationship Id="rId22" Type="http://schemas.openxmlformats.org/officeDocument/2006/relationships/image" Target="../media/image2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209550</xdr:colOff>
      <xdr:row>7</xdr:row>
      <xdr:rowOff>28366</xdr:rowOff>
    </xdr:from>
    <xdr:to>
      <xdr:col>2</xdr:col>
      <xdr:colOff>904875</xdr:colOff>
      <xdr:row>10</xdr:row>
      <xdr:rowOff>300299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33650" y="1399966"/>
          <a:ext cx="695325" cy="12149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190500</xdr:colOff>
      <xdr:row>17</xdr:row>
      <xdr:rowOff>47626</xdr:rowOff>
    </xdr:from>
    <xdr:to>
      <xdr:col>2</xdr:col>
      <xdr:colOff>878022</xdr:colOff>
      <xdr:row>20</xdr:row>
      <xdr:rowOff>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14600" y="4562476"/>
          <a:ext cx="687522" cy="10953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38101</xdr:colOff>
      <xdr:row>21</xdr:row>
      <xdr:rowOff>190500</xdr:rowOff>
    </xdr:from>
    <xdr:to>
      <xdr:col>2</xdr:col>
      <xdr:colOff>1000125</xdr:colOff>
      <xdr:row>23</xdr:row>
      <xdr:rowOff>76200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62201" y="4391025"/>
          <a:ext cx="962024" cy="514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123825</xdr:colOff>
      <xdr:row>27</xdr:row>
      <xdr:rowOff>104775</xdr:rowOff>
    </xdr:from>
    <xdr:to>
      <xdr:col>2</xdr:col>
      <xdr:colOff>971550</xdr:colOff>
      <xdr:row>34</xdr:row>
      <xdr:rowOff>27150</xdr:rowOff>
    </xdr:to>
    <xdr:pic>
      <xdr:nvPicPr>
        <xdr:cNvPr id="24" name="Рисунок 23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10239375"/>
          <a:ext cx="847725" cy="14979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133351</xdr:colOff>
      <xdr:row>37</xdr:row>
      <xdr:rowOff>47626</xdr:rowOff>
    </xdr:from>
    <xdr:to>
      <xdr:col>2</xdr:col>
      <xdr:colOff>966920</xdr:colOff>
      <xdr:row>43</xdr:row>
      <xdr:rowOff>224679</xdr:rowOff>
    </xdr:to>
    <xdr:pic>
      <xdr:nvPicPr>
        <xdr:cNvPr id="26" name="Рисунок 25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57451" y="9801226"/>
          <a:ext cx="833569" cy="15486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161927</xdr:colOff>
      <xdr:row>46</xdr:row>
      <xdr:rowOff>38101</xdr:rowOff>
    </xdr:from>
    <xdr:to>
      <xdr:col>2</xdr:col>
      <xdr:colOff>971551</xdr:colOff>
      <xdr:row>48</xdr:row>
      <xdr:rowOff>493485</xdr:rowOff>
    </xdr:to>
    <xdr:pic>
      <xdr:nvPicPr>
        <xdr:cNvPr id="27" name="Рисунок 26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7" y="16011526"/>
          <a:ext cx="809624" cy="14650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247652</xdr:colOff>
      <xdr:row>76</xdr:row>
      <xdr:rowOff>57149</xdr:rowOff>
    </xdr:from>
    <xdr:to>
      <xdr:col>2</xdr:col>
      <xdr:colOff>829730</xdr:colOff>
      <xdr:row>79</xdr:row>
      <xdr:rowOff>279899</xdr:rowOff>
    </xdr:to>
    <xdr:pic>
      <xdr:nvPicPr>
        <xdr:cNvPr id="30" name="Рисунок 29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2" y="20126324"/>
          <a:ext cx="582078" cy="10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257177</xdr:colOff>
      <xdr:row>81</xdr:row>
      <xdr:rowOff>47624</xdr:rowOff>
    </xdr:from>
    <xdr:to>
      <xdr:col>2</xdr:col>
      <xdr:colOff>811387</xdr:colOff>
      <xdr:row>84</xdr:row>
      <xdr:rowOff>270374</xdr:rowOff>
    </xdr:to>
    <xdr:pic>
      <xdr:nvPicPr>
        <xdr:cNvPr id="31" name="Рисунок 30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81277" y="21574124"/>
          <a:ext cx="554210" cy="10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228599</xdr:colOff>
      <xdr:row>86</xdr:row>
      <xdr:rowOff>47623</xdr:rowOff>
    </xdr:from>
    <xdr:to>
      <xdr:col>2</xdr:col>
      <xdr:colOff>834275</xdr:colOff>
      <xdr:row>89</xdr:row>
      <xdr:rowOff>270373</xdr:rowOff>
    </xdr:to>
    <xdr:pic>
      <xdr:nvPicPr>
        <xdr:cNvPr id="32" name="Рисунок 31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52699" y="23031448"/>
          <a:ext cx="605676" cy="10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209550</xdr:colOff>
      <xdr:row>91</xdr:row>
      <xdr:rowOff>219075</xdr:rowOff>
    </xdr:from>
    <xdr:to>
      <xdr:col>2</xdr:col>
      <xdr:colOff>838861</xdr:colOff>
      <xdr:row>97</xdr:row>
      <xdr:rowOff>85725</xdr:rowOff>
    </xdr:to>
    <xdr:pic>
      <xdr:nvPicPr>
        <xdr:cNvPr id="33" name="Рисунок 32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33650" y="23631525"/>
          <a:ext cx="629311" cy="1352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209549</xdr:colOff>
      <xdr:row>99</xdr:row>
      <xdr:rowOff>237857</xdr:rowOff>
    </xdr:from>
    <xdr:to>
      <xdr:col>2</xdr:col>
      <xdr:colOff>847724</xdr:colOff>
      <xdr:row>105</xdr:row>
      <xdr:rowOff>1342</xdr:rowOff>
    </xdr:to>
    <xdr:pic>
      <xdr:nvPicPr>
        <xdr:cNvPr id="34" name="Рисунок 33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33649" y="25698182"/>
          <a:ext cx="638175" cy="12493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514350</xdr:colOff>
      <xdr:row>4</xdr:row>
      <xdr:rowOff>127035</xdr:rowOff>
    </xdr:from>
    <xdr:to>
      <xdr:col>5</xdr:col>
      <xdr:colOff>895350</xdr:colOff>
      <xdr:row>4</xdr:row>
      <xdr:rowOff>557834</xdr:rowOff>
    </xdr:to>
    <xdr:pic>
      <xdr:nvPicPr>
        <xdr:cNvPr id="25" name="Рисунок 27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10125" y="1203360"/>
          <a:ext cx="1390650" cy="4307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2</xdr:col>
      <xdr:colOff>238124</xdr:colOff>
      <xdr:row>108</xdr:row>
      <xdr:rowOff>33079</xdr:rowOff>
    </xdr:from>
    <xdr:ext cx="619126" cy="1196437"/>
    <xdr:pic>
      <xdr:nvPicPr>
        <xdr:cNvPr id="37" name="Рисунок 36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62224" y="27788929"/>
          <a:ext cx="619126" cy="11964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2</xdr:col>
      <xdr:colOff>190501</xdr:colOff>
      <xdr:row>114</xdr:row>
      <xdr:rowOff>71737</xdr:rowOff>
    </xdr:from>
    <xdr:to>
      <xdr:col>2</xdr:col>
      <xdr:colOff>847724</xdr:colOff>
      <xdr:row>119</xdr:row>
      <xdr:rowOff>209551</xdr:rowOff>
    </xdr:to>
    <xdr:pic>
      <xdr:nvPicPr>
        <xdr:cNvPr id="40" name="Picture 236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4" cstate="print"/>
        <a:srcRect l="5662" r="7015"/>
        <a:stretch/>
      </xdr:blipFill>
      <xdr:spPr bwMode="auto">
        <a:xfrm>
          <a:off x="2514601" y="29380162"/>
          <a:ext cx="657223" cy="13760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12</xdr:row>
      <xdr:rowOff>38101</xdr:rowOff>
    </xdr:from>
    <xdr:to>
      <xdr:col>2</xdr:col>
      <xdr:colOff>884809</xdr:colOff>
      <xdr:row>15</xdr:row>
      <xdr:rowOff>304800</xdr:rowOff>
    </xdr:to>
    <xdr:pic>
      <xdr:nvPicPr>
        <xdr:cNvPr id="35" name="Рисунок 34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572" t="2357"/>
        <a:stretch/>
      </xdr:blipFill>
      <xdr:spPr bwMode="auto">
        <a:xfrm>
          <a:off x="2486025" y="2981326"/>
          <a:ext cx="722884" cy="12096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2</xdr:col>
      <xdr:colOff>152402</xdr:colOff>
      <xdr:row>50</xdr:row>
      <xdr:rowOff>123825</xdr:rowOff>
    </xdr:from>
    <xdr:ext cx="809624" cy="1592919"/>
    <xdr:pic>
      <xdr:nvPicPr>
        <xdr:cNvPr id="38" name="Рисунок 37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2" y="17926050"/>
          <a:ext cx="809624" cy="15929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342901</xdr:colOff>
      <xdr:row>70</xdr:row>
      <xdr:rowOff>19050</xdr:rowOff>
    </xdr:from>
    <xdr:ext cx="514349" cy="424544"/>
    <xdr:pic>
      <xdr:nvPicPr>
        <xdr:cNvPr id="41" name="Рисунок 40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1" y="9801225"/>
          <a:ext cx="514349" cy="4245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600075</xdr:colOff>
      <xdr:row>67</xdr:row>
      <xdr:rowOff>127830</xdr:rowOff>
    </xdr:from>
    <xdr:ext cx="342900" cy="324705"/>
    <xdr:pic>
      <xdr:nvPicPr>
        <xdr:cNvPr id="42" name="Рисунок 41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4175" y="9224205"/>
          <a:ext cx="342900" cy="3247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91169</xdr:colOff>
      <xdr:row>67</xdr:row>
      <xdr:rowOff>87087</xdr:rowOff>
    </xdr:from>
    <xdr:ext cx="327931" cy="351063"/>
    <xdr:pic>
      <xdr:nvPicPr>
        <xdr:cNvPr id="43" name="Рисунок 42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5269" y="9183462"/>
          <a:ext cx="327931" cy="3510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396400</xdr:colOff>
      <xdr:row>60</xdr:row>
      <xdr:rowOff>85728</xdr:rowOff>
    </xdr:from>
    <xdr:ext cx="413225" cy="1475711"/>
    <xdr:pic>
      <xdr:nvPicPr>
        <xdr:cNvPr id="44" name="Рисунок 43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2189257" y="8113146"/>
          <a:ext cx="1475711" cy="413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266701</xdr:colOff>
      <xdr:row>59</xdr:row>
      <xdr:rowOff>28576</xdr:rowOff>
    </xdr:from>
    <xdr:ext cx="1285874" cy="400050"/>
    <xdr:pic>
      <xdr:nvPicPr>
        <xdr:cNvPr id="45" name="Рисунок 44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PicPr/>
      </xdr:nvPicPr>
      <xdr:blipFill rotWithShape="1"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7456"/>
        <a:stretch/>
      </xdr:blipFill>
      <xdr:spPr bwMode="auto">
        <a:xfrm>
          <a:off x="2590801" y="7058026"/>
          <a:ext cx="1285874" cy="400050"/>
        </a:xfrm>
        <a:prstGeom prst="rect">
          <a:avLst/>
        </a:prstGeom>
        <a:noFill/>
        <a:ln>
          <a:noFill/>
        </a:ln>
      </xdr:spPr>
    </xdr:pic>
    <xdr:clientData/>
  </xdr:oneCellAnchor>
  <xdr:twoCellAnchor editAs="oneCell">
    <xdr:from>
      <xdr:col>2</xdr:col>
      <xdr:colOff>342901</xdr:colOff>
      <xdr:row>70</xdr:row>
      <xdr:rowOff>19050</xdr:rowOff>
    </xdr:from>
    <xdr:to>
      <xdr:col>2</xdr:col>
      <xdr:colOff>857250</xdr:colOff>
      <xdr:row>71</xdr:row>
      <xdr:rowOff>5444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1" y="10029825"/>
          <a:ext cx="514349" cy="4245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171450</xdr:colOff>
      <xdr:row>0</xdr:row>
      <xdr:rowOff>66675</xdr:rowOff>
    </xdr:from>
    <xdr:to>
      <xdr:col>3</xdr:col>
      <xdr:colOff>495300</xdr:colOff>
      <xdr:row>3</xdr:row>
      <xdr:rowOff>67892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D2312A0F-E609-40FB-ADA5-E81AD78820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66675"/>
          <a:ext cx="3086100" cy="74416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://e-exp.ru/equipment/buffer-tank/" TargetMode="External"/><Relationship Id="rId1" Type="http://schemas.openxmlformats.org/officeDocument/2006/relationships/hyperlink" Target="http://e-exp.ru/" TargetMode="External"/><Relationship Id="rId4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J123"/>
  <sheetViews>
    <sheetView tabSelected="1" zoomScaleNormal="100" zoomScaleSheetLayoutView="100" workbookViewId="0">
      <pane ySplit="6" topLeftCell="A7" activePane="bottomLeft" state="frozen"/>
      <selection pane="bottomLeft" activeCell="J13" sqref="J13"/>
    </sheetView>
  </sheetViews>
  <sheetFormatPr defaultRowHeight="15" x14ac:dyDescent="0.25"/>
  <cols>
    <col min="1" max="1" width="9.140625" style="4"/>
    <col min="2" max="2" width="25.7109375" style="3" customWidth="1"/>
    <col min="3" max="3" width="15.7109375" style="3" customWidth="1"/>
    <col min="4" max="4" width="13.85546875" style="3" customWidth="1"/>
    <col min="5" max="5" width="15.140625" style="3" customWidth="1"/>
    <col min="6" max="6" width="14" style="5" customWidth="1"/>
    <col min="7" max="7" width="17.85546875" style="6" customWidth="1"/>
    <col min="8" max="8" width="21" style="6" customWidth="1"/>
    <col min="9" max="16384" width="9.140625" style="4"/>
  </cols>
  <sheetData>
    <row r="1" spans="1:10" s="1" customFormat="1" ht="20.100000000000001" customHeight="1" x14ac:dyDescent="0.25">
      <c r="A1" s="69"/>
      <c r="B1" s="15"/>
      <c r="C1" s="56"/>
      <c r="D1" s="72"/>
      <c r="E1" s="81" t="s">
        <v>125</v>
      </c>
      <c r="F1" s="82"/>
      <c r="G1" s="83"/>
      <c r="H1" s="79" t="s">
        <v>206</v>
      </c>
    </row>
    <row r="2" spans="1:10" s="2" customFormat="1" ht="20.100000000000001" customHeight="1" x14ac:dyDescent="0.25">
      <c r="A2" s="70"/>
      <c r="B2" s="71"/>
      <c r="C2" s="71"/>
      <c r="D2" s="73"/>
      <c r="E2" s="84" t="s">
        <v>127</v>
      </c>
      <c r="F2" s="85"/>
      <c r="G2" s="78">
        <v>68.59</v>
      </c>
      <c r="H2" s="80">
        <v>0</v>
      </c>
    </row>
    <row r="3" spans="1:10" s="2" customFormat="1" ht="20.100000000000001" customHeight="1" x14ac:dyDescent="0.25">
      <c r="A3" s="70"/>
      <c r="B3" s="71"/>
      <c r="C3" s="71"/>
      <c r="D3" s="73"/>
      <c r="E3" s="90" t="s">
        <v>126</v>
      </c>
      <c r="F3" s="91"/>
      <c r="G3" s="91"/>
      <c r="H3" s="91"/>
    </row>
    <row r="4" spans="1:10" s="2" customFormat="1" ht="20.25" customHeight="1" x14ac:dyDescent="0.25">
      <c r="A4" s="70"/>
      <c r="B4" s="86" t="s">
        <v>208</v>
      </c>
      <c r="C4" s="87" t="s">
        <v>202</v>
      </c>
      <c r="D4" s="87"/>
      <c r="E4" s="89" t="s">
        <v>210</v>
      </c>
      <c r="F4" s="89"/>
      <c r="G4" s="89"/>
      <c r="H4" s="88" t="s">
        <v>209</v>
      </c>
    </row>
    <row r="5" spans="1:10" s="2" customFormat="1" ht="49.5" customHeight="1" x14ac:dyDescent="0.25">
      <c r="A5" s="74"/>
      <c r="B5" s="77" t="s">
        <v>203</v>
      </c>
      <c r="C5" s="77"/>
      <c r="D5" s="77"/>
      <c r="E5" s="75"/>
      <c r="F5" s="76"/>
      <c r="G5" s="76"/>
      <c r="H5" s="76"/>
    </row>
    <row r="6" spans="1:10" s="1" customFormat="1" ht="24.95" customHeight="1" x14ac:dyDescent="0.25">
      <c r="A6" s="16" t="s">
        <v>0</v>
      </c>
      <c r="B6" s="16" t="s">
        <v>1</v>
      </c>
      <c r="C6" s="17" t="s">
        <v>2</v>
      </c>
      <c r="D6" s="17" t="s">
        <v>3</v>
      </c>
      <c r="E6" s="17" t="s">
        <v>4</v>
      </c>
      <c r="F6" s="18" t="s">
        <v>204</v>
      </c>
      <c r="G6" s="14" t="s">
        <v>205</v>
      </c>
      <c r="H6" s="14" t="s">
        <v>207</v>
      </c>
    </row>
    <row r="7" spans="1:10" s="1" customFormat="1" ht="24.95" customHeight="1" x14ac:dyDescent="0.25">
      <c r="A7" s="7"/>
      <c r="B7" s="8" t="s">
        <v>166</v>
      </c>
      <c r="C7" s="19"/>
      <c r="D7" s="19"/>
      <c r="E7" s="19"/>
      <c r="F7" s="19"/>
      <c r="G7" s="19"/>
      <c r="H7" s="19"/>
    </row>
    <row r="8" spans="1:10" s="3" customFormat="1" ht="24.95" customHeight="1" x14ac:dyDescent="0.25">
      <c r="A8" s="9">
        <v>303300</v>
      </c>
      <c r="B8" s="9" t="s">
        <v>5</v>
      </c>
      <c r="C8" s="20"/>
      <c r="D8" s="21">
        <v>80</v>
      </c>
      <c r="E8" s="21" t="s">
        <v>9</v>
      </c>
      <c r="F8" s="22">
        <v>262.0545454545454</v>
      </c>
      <c r="G8" s="23">
        <f>F8*$G$2</f>
        <v>17974.321272727269</v>
      </c>
      <c r="H8" s="23">
        <f>G8*(100-$H$2)/100</f>
        <v>17974.321272727269</v>
      </c>
      <c r="I8" s="51"/>
      <c r="J8" s="51"/>
    </row>
    <row r="9" spans="1:10" s="3" customFormat="1" ht="24.95" customHeight="1" x14ac:dyDescent="0.25">
      <c r="A9" s="9">
        <v>303299</v>
      </c>
      <c r="B9" s="9" t="s">
        <v>6</v>
      </c>
      <c r="C9" s="20"/>
      <c r="D9" s="21">
        <v>100</v>
      </c>
      <c r="E9" s="21" t="s">
        <v>10</v>
      </c>
      <c r="F9" s="22">
        <v>313.72727272727269</v>
      </c>
      <c r="G9" s="23">
        <f>F9*$G$2</f>
        <v>21518.553636363635</v>
      </c>
      <c r="H9" s="23">
        <f t="shared" ref="H9:H11" si="0">G9*(100-$H$2)/100</f>
        <v>21518.553636363635</v>
      </c>
      <c r="I9" s="51"/>
      <c r="J9" s="51"/>
    </row>
    <row r="10" spans="1:10" s="3" customFormat="1" ht="24.95" customHeight="1" x14ac:dyDescent="0.25">
      <c r="A10" s="9">
        <v>303301</v>
      </c>
      <c r="B10" s="9" t="s">
        <v>7</v>
      </c>
      <c r="C10" s="20"/>
      <c r="D10" s="21">
        <v>120</v>
      </c>
      <c r="E10" s="21" t="s">
        <v>11</v>
      </c>
      <c r="F10" s="22">
        <v>346.94545454545448</v>
      </c>
      <c r="G10" s="23">
        <f>F10*$G$2</f>
        <v>23796.988727272725</v>
      </c>
      <c r="H10" s="23">
        <f t="shared" si="0"/>
        <v>23796.988727272725</v>
      </c>
      <c r="I10" s="51"/>
      <c r="J10" s="51"/>
    </row>
    <row r="11" spans="1:10" s="3" customFormat="1" ht="24.95" customHeight="1" x14ac:dyDescent="0.25">
      <c r="A11" s="9">
        <v>301880</v>
      </c>
      <c r="B11" s="9" t="s">
        <v>8</v>
      </c>
      <c r="C11" s="20"/>
      <c r="D11" s="21">
        <v>150</v>
      </c>
      <c r="E11" s="21" t="s">
        <v>12</v>
      </c>
      <c r="F11" s="22">
        <v>420.76363636363629</v>
      </c>
      <c r="G11" s="23">
        <f>F11*$G$2</f>
        <v>28860.177818181815</v>
      </c>
      <c r="H11" s="23">
        <f t="shared" si="0"/>
        <v>28860.177818181819</v>
      </c>
      <c r="I11" s="51"/>
      <c r="J11" s="51"/>
    </row>
    <row r="12" spans="1:10" s="1" customFormat="1" ht="24.95" customHeight="1" x14ac:dyDescent="0.25">
      <c r="A12" s="7"/>
      <c r="B12" s="8" t="s">
        <v>174</v>
      </c>
      <c r="C12" s="19"/>
      <c r="D12" s="19"/>
      <c r="E12" s="19"/>
      <c r="F12" s="19"/>
      <c r="G12" s="19"/>
      <c r="H12" s="19"/>
    </row>
    <row r="13" spans="1:10" s="3" customFormat="1" ht="24.95" customHeight="1" x14ac:dyDescent="0.25">
      <c r="A13" s="9">
        <v>303560</v>
      </c>
      <c r="B13" s="9" t="s">
        <v>158</v>
      </c>
      <c r="C13" s="50"/>
      <c r="D13" s="49">
        <v>80</v>
      </c>
      <c r="E13" s="49" t="s">
        <v>162</v>
      </c>
      <c r="F13" s="22">
        <v>359.5454545454545</v>
      </c>
      <c r="G13" s="23">
        <f>F13*$G$2</f>
        <v>24661.222727272725</v>
      </c>
      <c r="H13" s="23">
        <f t="shared" ref="H13:H16" si="1">G13*(100-$H$2)/100</f>
        <v>24661.222727272725</v>
      </c>
      <c r="I13" s="51"/>
      <c r="J13" s="51"/>
    </row>
    <row r="14" spans="1:10" s="3" customFormat="1" ht="24.95" customHeight="1" x14ac:dyDescent="0.25">
      <c r="A14" s="9">
        <v>303561</v>
      </c>
      <c r="B14" s="9" t="s">
        <v>159</v>
      </c>
      <c r="C14" s="50"/>
      <c r="D14" s="49">
        <v>100</v>
      </c>
      <c r="E14" s="49" t="s">
        <v>163</v>
      </c>
      <c r="F14" s="22">
        <v>388.18181818181807</v>
      </c>
      <c r="G14" s="23">
        <f>F14*$G$2</f>
        <v>26625.390909090904</v>
      </c>
      <c r="H14" s="23">
        <f t="shared" si="1"/>
        <v>26625.390909090904</v>
      </c>
      <c r="I14" s="51"/>
      <c r="J14" s="51"/>
    </row>
    <row r="15" spans="1:10" s="3" customFormat="1" ht="24.95" customHeight="1" x14ac:dyDescent="0.25">
      <c r="A15" s="9">
        <v>303562</v>
      </c>
      <c r="B15" s="9" t="s">
        <v>160</v>
      </c>
      <c r="C15" s="50"/>
      <c r="D15" s="49">
        <v>120</v>
      </c>
      <c r="E15" s="49" t="s">
        <v>164</v>
      </c>
      <c r="F15" s="22">
        <v>426.36363636363632</v>
      </c>
      <c r="G15" s="23">
        <f>F15*$G$2</f>
        <v>29244.281818181815</v>
      </c>
      <c r="H15" s="23">
        <f t="shared" si="1"/>
        <v>29244.281818181815</v>
      </c>
      <c r="I15" s="51"/>
      <c r="J15" s="51"/>
    </row>
    <row r="16" spans="1:10" s="3" customFormat="1" ht="24.95" customHeight="1" x14ac:dyDescent="0.25">
      <c r="A16" s="9">
        <v>303563</v>
      </c>
      <c r="B16" s="9" t="s">
        <v>161</v>
      </c>
      <c r="C16" s="50"/>
      <c r="D16" s="49">
        <v>150</v>
      </c>
      <c r="E16" s="49" t="s">
        <v>165</v>
      </c>
      <c r="F16" s="22">
        <v>486.81818181818176</v>
      </c>
      <c r="G16" s="23">
        <f>F16*$G$2</f>
        <v>33390.859090909085</v>
      </c>
      <c r="H16" s="23">
        <f t="shared" si="1"/>
        <v>33390.859090909085</v>
      </c>
      <c r="I16" s="51"/>
      <c r="J16" s="51"/>
    </row>
    <row r="17" spans="1:8" s="1" customFormat="1" ht="24.95" customHeight="1" x14ac:dyDescent="0.25">
      <c r="A17" s="7"/>
      <c r="B17" s="8" t="s">
        <v>167</v>
      </c>
      <c r="C17" s="19"/>
      <c r="D17" s="19"/>
      <c r="E17" s="24"/>
      <c r="F17" s="25"/>
      <c r="G17" s="26"/>
      <c r="H17" s="26"/>
    </row>
    <row r="18" spans="1:8" s="3" customFormat="1" ht="30" customHeight="1" x14ac:dyDescent="0.25">
      <c r="A18" s="9">
        <v>301776</v>
      </c>
      <c r="B18" s="9" t="s">
        <v>13</v>
      </c>
      <c r="C18" s="27"/>
      <c r="D18" s="21">
        <v>100</v>
      </c>
      <c r="E18" s="21" t="s">
        <v>16</v>
      </c>
      <c r="F18" s="22">
        <v>447</v>
      </c>
      <c r="G18" s="23">
        <f>F18*$G$2</f>
        <v>30659.730000000003</v>
      </c>
      <c r="H18" s="23">
        <f t="shared" ref="H18:H20" si="2">G18*(100-$H$2)/100</f>
        <v>30659.730000000003</v>
      </c>
    </row>
    <row r="19" spans="1:8" s="3" customFormat="1" ht="30" customHeight="1" x14ac:dyDescent="0.25">
      <c r="A19" s="9">
        <v>303307</v>
      </c>
      <c r="B19" s="9" t="s">
        <v>14</v>
      </c>
      <c r="C19" s="20"/>
      <c r="D19" s="21">
        <v>120</v>
      </c>
      <c r="E19" s="21" t="s">
        <v>17</v>
      </c>
      <c r="F19" s="22">
        <v>477</v>
      </c>
      <c r="G19" s="23">
        <f>F19*$G$2</f>
        <v>32717.43</v>
      </c>
      <c r="H19" s="23">
        <f t="shared" si="2"/>
        <v>32717.43</v>
      </c>
    </row>
    <row r="20" spans="1:8" s="3" customFormat="1" ht="30" customHeight="1" x14ac:dyDescent="0.25">
      <c r="A20" s="9">
        <v>302765</v>
      </c>
      <c r="B20" s="9" t="s">
        <v>15</v>
      </c>
      <c r="C20" s="20"/>
      <c r="D20" s="21">
        <v>150</v>
      </c>
      <c r="E20" s="21" t="s">
        <v>18</v>
      </c>
      <c r="F20" s="22">
        <v>559</v>
      </c>
      <c r="G20" s="23">
        <f>F20*$G$2</f>
        <v>38341.810000000005</v>
      </c>
      <c r="H20" s="23">
        <f t="shared" si="2"/>
        <v>38341.810000000005</v>
      </c>
    </row>
    <row r="21" spans="1:8" s="1" customFormat="1" ht="24.95" customHeight="1" x14ac:dyDescent="0.25">
      <c r="A21" s="7"/>
      <c r="B21" s="8" t="s">
        <v>168</v>
      </c>
      <c r="C21" s="19"/>
      <c r="D21" s="19"/>
      <c r="E21" s="19"/>
      <c r="F21" s="19"/>
      <c r="G21" s="26"/>
      <c r="H21" s="26"/>
    </row>
    <row r="22" spans="1:8" s="3" customFormat="1" ht="24.95" customHeight="1" x14ac:dyDescent="0.25">
      <c r="A22" s="9">
        <v>303323</v>
      </c>
      <c r="B22" s="9" t="s">
        <v>19</v>
      </c>
      <c r="C22" s="27"/>
      <c r="D22" s="21">
        <v>80</v>
      </c>
      <c r="E22" s="21" t="s">
        <v>22</v>
      </c>
      <c r="F22" s="28">
        <v>298</v>
      </c>
      <c r="G22" s="23">
        <f>F22*$G$2</f>
        <v>20439.82</v>
      </c>
      <c r="H22" s="23">
        <f t="shared" ref="H22:H24" si="3">G22*(100-$H$2)/100</f>
        <v>20439.82</v>
      </c>
    </row>
    <row r="23" spans="1:8" s="3" customFormat="1" ht="24.95" customHeight="1" x14ac:dyDescent="0.25">
      <c r="A23" s="9">
        <v>303324</v>
      </c>
      <c r="B23" s="9" t="s">
        <v>20</v>
      </c>
      <c r="C23" s="29"/>
      <c r="D23" s="21">
        <v>100</v>
      </c>
      <c r="E23" s="21" t="s">
        <v>16</v>
      </c>
      <c r="F23" s="28">
        <v>313</v>
      </c>
      <c r="G23" s="23">
        <f>F23*$G$2</f>
        <v>21468.670000000002</v>
      </c>
      <c r="H23" s="23">
        <f t="shared" si="3"/>
        <v>21468.67</v>
      </c>
    </row>
    <row r="24" spans="1:8" s="3" customFormat="1" ht="24.95" customHeight="1" x14ac:dyDescent="0.25">
      <c r="A24" s="9">
        <v>303325</v>
      </c>
      <c r="B24" s="9" t="s">
        <v>21</v>
      </c>
      <c r="C24" s="55"/>
      <c r="D24" s="21">
        <v>120</v>
      </c>
      <c r="E24" s="21" t="s">
        <v>17</v>
      </c>
      <c r="F24" s="28">
        <v>344</v>
      </c>
      <c r="G24" s="23">
        <f>F24*$G$2</f>
        <v>23594.960000000003</v>
      </c>
      <c r="H24" s="23">
        <f t="shared" si="3"/>
        <v>23594.960000000006</v>
      </c>
    </row>
    <row r="25" spans="1:8" s="3" customFormat="1" ht="9.9499999999999993" customHeight="1" x14ac:dyDescent="0.25">
      <c r="A25" s="10"/>
      <c r="B25" s="11"/>
      <c r="C25" s="33"/>
      <c r="D25" s="34"/>
      <c r="E25" s="34"/>
      <c r="F25" s="35"/>
      <c r="G25" s="36"/>
      <c r="H25" s="36"/>
    </row>
    <row r="26" spans="1:8" s="1" customFormat="1" ht="24.95" customHeight="1" x14ac:dyDescent="0.25">
      <c r="A26" s="12"/>
      <c r="B26" s="48" t="s">
        <v>175</v>
      </c>
      <c r="C26" s="38"/>
      <c r="D26" s="38"/>
      <c r="E26" s="38"/>
      <c r="F26" s="38"/>
      <c r="G26" s="39"/>
      <c r="H26" s="39"/>
    </row>
    <row r="27" spans="1:8" s="3" customFormat="1" ht="18" customHeight="1" x14ac:dyDescent="0.25">
      <c r="A27" s="9">
        <v>301408</v>
      </c>
      <c r="B27" s="9" t="s">
        <v>26</v>
      </c>
      <c r="C27" s="20"/>
      <c r="D27" s="21">
        <v>160</v>
      </c>
      <c r="E27" s="21" t="s">
        <v>35</v>
      </c>
      <c r="F27" s="22">
        <v>545</v>
      </c>
      <c r="G27" s="23">
        <f>F27*$G$2</f>
        <v>37381.550000000003</v>
      </c>
      <c r="H27" s="23">
        <f t="shared" ref="H27:H35" si="4">G27*(100-$H$2)/100</f>
        <v>37381.550000000003</v>
      </c>
    </row>
    <row r="28" spans="1:8" s="3" customFormat="1" ht="18" customHeight="1" x14ac:dyDescent="0.25">
      <c r="A28" s="9">
        <v>301409</v>
      </c>
      <c r="B28" s="9" t="s">
        <v>27</v>
      </c>
      <c r="C28" s="20"/>
      <c r="D28" s="21">
        <v>200</v>
      </c>
      <c r="E28" s="21" t="s">
        <v>36</v>
      </c>
      <c r="F28" s="22">
        <v>601</v>
      </c>
      <c r="G28" s="23">
        <f>F28*$G$2</f>
        <v>41222.590000000004</v>
      </c>
      <c r="H28" s="23">
        <f t="shared" si="4"/>
        <v>41222.590000000004</v>
      </c>
    </row>
    <row r="29" spans="1:8" s="3" customFormat="1" ht="18" customHeight="1" x14ac:dyDescent="0.25">
      <c r="A29" s="9">
        <v>301394</v>
      </c>
      <c r="B29" s="9" t="s">
        <v>28</v>
      </c>
      <c r="C29" s="29"/>
      <c r="D29" s="21">
        <v>300</v>
      </c>
      <c r="E29" s="21" t="s">
        <v>37</v>
      </c>
      <c r="F29" s="22">
        <v>777</v>
      </c>
      <c r="G29" s="23">
        <f>F29*$G$2</f>
        <v>53294.43</v>
      </c>
      <c r="H29" s="23">
        <f t="shared" si="4"/>
        <v>53294.43</v>
      </c>
    </row>
    <row r="30" spans="1:8" s="3" customFormat="1" ht="18" customHeight="1" x14ac:dyDescent="0.25">
      <c r="A30" s="9">
        <v>301392</v>
      </c>
      <c r="B30" s="9" t="s">
        <v>29</v>
      </c>
      <c r="C30" s="20"/>
      <c r="D30" s="21">
        <v>400</v>
      </c>
      <c r="E30" s="21" t="s">
        <v>38</v>
      </c>
      <c r="F30" s="22">
        <v>1123</v>
      </c>
      <c r="G30" s="23">
        <f>F30*$G$2</f>
        <v>77026.570000000007</v>
      </c>
      <c r="H30" s="23">
        <f t="shared" si="4"/>
        <v>77026.570000000007</v>
      </c>
    </row>
    <row r="31" spans="1:8" s="3" customFormat="1" ht="18" customHeight="1" x14ac:dyDescent="0.25">
      <c r="A31" s="9">
        <v>301395</v>
      </c>
      <c r="B31" s="9" t="s">
        <v>30</v>
      </c>
      <c r="C31" s="20"/>
      <c r="D31" s="21">
        <v>500</v>
      </c>
      <c r="E31" s="21" t="s">
        <v>39</v>
      </c>
      <c r="F31" s="22">
        <v>1313</v>
      </c>
      <c r="G31" s="23">
        <f>F31*$G$2</f>
        <v>90058.67</v>
      </c>
      <c r="H31" s="23">
        <f t="shared" si="4"/>
        <v>90058.67</v>
      </c>
    </row>
    <row r="32" spans="1:8" s="3" customFormat="1" ht="18" customHeight="1" x14ac:dyDescent="0.25">
      <c r="A32" s="9">
        <v>303053</v>
      </c>
      <c r="B32" s="9" t="s">
        <v>31</v>
      </c>
      <c r="C32" s="20"/>
      <c r="D32" s="21">
        <v>800</v>
      </c>
      <c r="E32" s="21" t="s">
        <v>40</v>
      </c>
      <c r="F32" s="22">
        <v>2082</v>
      </c>
      <c r="G32" s="23">
        <f>F32*$G$2</f>
        <v>142804.38</v>
      </c>
      <c r="H32" s="23">
        <f t="shared" si="4"/>
        <v>142804.38</v>
      </c>
    </row>
    <row r="33" spans="1:8" s="3" customFormat="1" ht="18" customHeight="1" x14ac:dyDescent="0.25">
      <c r="A33" s="9">
        <v>303052</v>
      </c>
      <c r="B33" s="9" t="s">
        <v>32</v>
      </c>
      <c r="C33" s="20"/>
      <c r="D33" s="21">
        <v>1000</v>
      </c>
      <c r="E33" s="21" t="s">
        <v>41</v>
      </c>
      <c r="F33" s="22">
        <v>2230</v>
      </c>
      <c r="G33" s="23">
        <f>F33*$G$2</f>
        <v>152955.70000000001</v>
      </c>
      <c r="H33" s="23">
        <f t="shared" si="4"/>
        <v>152955.70000000001</v>
      </c>
    </row>
    <row r="34" spans="1:8" s="3" customFormat="1" ht="18" customHeight="1" x14ac:dyDescent="0.25">
      <c r="A34" s="9">
        <v>303064</v>
      </c>
      <c r="B34" s="9" t="s">
        <v>33</v>
      </c>
      <c r="C34" s="20"/>
      <c r="D34" s="21">
        <v>1500</v>
      </c>
      <c r="E34" s="21" t="s">
        <v>42</v>
      </c>
      <c r="F34" s="22">
        <v>3849</v>
      </c>
      <c r="G34" s="23">
        <f>F34*$G$2</f>
        <v>264002.91000000003</v>
      </c>
      <c r="H34" s="23">
        <f t="shared" si="4"/>
        <v>264002.91000000003</v>
      </c>
    </row>
    <row r="35" spans="1:8" s="3" customFormat="1" ht="18" customHeight="1" x14ac:dyDescent="0.25">
      <c r="A35" s="9">
        <v>303068</v>
      </c>
      <c r="B35" s="9" t="s">
        <v>34</v>
      </c>
      <c r="C35" s="20"/>
      <c r="D35" s="21">
        <v>2000</v>
      </c>
      <c r="E35" s="21" t="s">
        <v>43</v>
      </c>
      <c r="F35" s="22">
        <v>4956</v>
      </c>
      <c r="G35" s="23">
        <f>F35*$G$2</f>
        <v>339932.04000000004</v>
      </c>
      <c r="H35" s="23">
        <f t="shared" si="4"/>
        <v>339932.04</v>
      </c>
    </row>
    <row r="36" spans="1:8" s="1" customFormat="1" ht="24.95" customHeight="1" x14ac:dyDescent="0.25">
      <c r="A36" s="7"/>
      <c r="B36" s="8" t="s">
        <v>176</v>
      </c>
      <c r="C36" s="19"/>
      <c r="D36" s="19"/>
      <c r="E36" s="19"/>
      <c r="F36" s="19"/>
      <c r="G36" s="26"/>
      <c r="H36" s="26"/>
    </row>
    <row r="37" spans="1:8" s="3" customFormat="1" ht="18" customHeight="1" x14ac:dyDescent="0.25">
      <c r="A37" s="9">
        <v>302165</v>
      </c>
      <c r="B37" s="9" t="s">
        <v>44</v>
      </c>
      <c r="C37" s="20"/>
      <c r="D37" s="21">
        <v>160</v>
      </c>
      <c r="E37" s="21" t="s">
        <v>35</v>
      </c>
      <c r="F37" s="22">
        <v>628</v>
      </c>
      <c r="G37" s="23">
        <f>F37*$G$2</f>
        <v>43074.520000000004</v>
      </c>
      <c r="H37" s="23">
        <f t="shared" ref="H37:H45" si="5">G37*(100-$H$2)/100</f>
        <v>43074.52</v>
      </c>
    </row>
    <row r="38" spans="1:8" s="3" customFormat="1" ht="18" customHeight="1" x14ac:dyDescent="0.25">
      <c r="A38" s="9">
        <v>301407</v>
      </c>
      <c r="B38" s="9" t="s">
        <v>45</v>
      </c>
      <c r="C38" s="20"/>
      <c r="D38" s="21">
        <v>200</v>
      </c>
      <c r="E38" s="21" t="s">
        <v>36</v>
      </c>
      <c r="F38" s="22">
        <v>683</v>
      </c>
      <c r="G38" s="23">
        <f>F38*$G$2</f>
        <v>46846.97</v>
      </c>
      <c r="H38" s="23">
        <f t="shared" si="5"/>
        <v>46846.97</v>
      </c>
    </row>
    <row r="39" spans="1:8" s="3" customFormat="1" ht="18" customHeight="1" x14ac:dyDescent="0.25">
      <c r="A39" s="9">
        <v>301391</v>
      </c>
      <c r="B39" s="9" t="s">
        <v>46</v>
      </c>
      <c r="C39" s="29"/>
      <c r="D39" s="21">
        <v>300</v>
      </c>
      <c r="E39" s="21" t="s">
        <v>37</v>
      </c>
      <c r="F39" s="22">
        <v>980</v>
      </c>
      <c r="G39" s="23">
        <f>F39*$G$2</f>
        <v>67218.2</v>
      </c>
      <c r="H39" s="23">
        <f t="shared" si="5"/>
        <v>67218.2</v>
      </c>
    </row>
    <row r="40" spans="1:8" s="3" customFormat="1" ht="18" customHeight="1" x14ac:dyDescent="0.25">
      <c r="A40" s="9">
        <v>301393</v>
      </c>
      <c r="B40" s="9" t="s">
        <v>47</v>
      </c>
      <c r="C40" s="20"/>
      <c r="D40" s="21">
        <v>400</v>
      </c>
      <c r="E40" s="21" t="s">
        <v>38</v>
      </c>
      <c r="F40" s="22">
        <v>1229</v>
      </c>
      <c r="G40" s="23">
        <f>F40*$G$2</f>
        <v>84297.11</v>
      </c>
      <c r="H40" s="23">
        <f t="shared" si="5"/>
        <v>84297.11</v>
      </c>
    </row>
    <row r="41" spans="1:8" s="3" customFormat="1" ht="18" customHeight="1" x14ac:dyDescent="0.25">
      <c r="A41" s="9">
        <v>301396</v>
      </c>
      <c r="B41" s="9" t="s">
        <v>48</v>
      </c>
      <c r="C41" s="20"/>
      <c r="D41" s="21">
        <v>500</v>
      </c>
      <c r="E41" s="21" t="s">
        <v>39</v>
      </c>
      <c r="F41" s="22">
        <v>1343</v>
      </c>
      <c r="G41" s="23">
        <f>F41*$G$2</f>
        <v>92116.37000000001</v>
      </c>
      <c r="H41" s="23">
        <f t="shared" si="5"/>
        <v>92116.370000000024</v>
      </c>
    </row>
    <row r="42" spans="1:8" s="3" customFormat="1" ht="18" customHeight="1" x14ac:dyDescent="0.25">
      <c r="A42" s="9">
        <v>303051</v>
      </c>
      <c r="B42" s="9" t="s">
        <v>49</v>
      </c>
      <c r="C42" s="20"/>
      <c r="D42" s="21">
        <v>800</v>
      </c>
      <c r="E42" s="21" t="s">
        <v>40</v>
      </c>
      <c r="F42" s="22">
        <v>2162</v>
      </c>
      <c r="G42" s="23">
        <f>F42*$G$2</f>
        <v>148291.58000000002</v>
      </c>
      <c r="H42" s="23">
        <f t="shared" si="5"/>
        <v>148291.58000000002</v>
      </c>
    </row>
    <row r="43" spans="1:8" s="3" customFormat="1" ht="18" customHeight="1" x14ac:dyDescent="0.25">
      <c r="A43" s="9">
        <v>303050</v>
      </c>
      <c r="B43" s="9" t="s">
        <v>51</v>
      </c>
      <c r="C43" s="20"/>
      <c r="D43" s="21">
        <v>1000</v>
      </c>
      <c r="E43" s="21" t="s">
        <v>41</v>
      </c>
      <c r="F43" s="22">
        <v>2500</v>
      </c>
      <c r="G43" s="23">
        <f>F43*$G$2</f>
        <v>171475</v>
      </c>
      <c r="H43" s="23">
        <f t="shared" si="5"/>
        <v>171475</v>
      </c>
    </row>
    <row r="44" spans="1:8" s="3" customFormat="1" ht="18" customHeight="1" x14ac:dyDescent="0.25">
      <c r="A44" s="9">
        <v>303063</v>
      </c>
      <c r="B44" s="9" t="s">
        <v>50</v>
      </c>
      <c r="C44" s="20"/>
      <c r="D44" s="21">
        <v>1500</v>
      </c>
      <c r="E44" s="21" t="s">
        <v>42</v>
      </c>
      <c r="F44" s="22">
        <v>4111</v>
      </c>
      <c r="G44" s="23">
        <f>F44*$G$2</f>
        <v>281973.49</v>
      </c>
      <c r="H44" s="23">
        <f t="shared" si="5"/>
        <v>281973.49</v>
      </c>
    </row>
    <row r="45" spans="1:8" s="3" customFormat="1" ht="18" customHeight="1" x14ac:dyDescent="0.25">
      <c r="A45" s="9">
        <v>303069</v>
      </c>
      <c r="B45" s="9" t="s">
        <v>52</v>
      </c>
      <c r="C45" s="20"/>
      <c r="D45" s="21">
        <v>2000</v>
      </c>
      <c r="E45" s="21" t="s">
        <v>43</v>
      </c>
      <c r="F45" s="22">
        <v>5405</v>
      </c>
      <c r="G45" s="23">
        <f>F45*$G$2</f>
        <v>370728.95</v>
      </c>
      <c r="H45" s="23">
        <f t="shared" si="5"/>
        <v>370728.95</v>
      </c>
    </row>
    <row r="46" spans="1:8" s="1" customFormat="1" ht="24.95" customHeight="1" x14ac:dyDescent="0.25">
      <c r="A46" s="7"/>
      <c r="B46" s="8" t="s">
        <v>177</v>
      </c>
      <c r="C46" s="19"/>
      <c r="D46" s="19"/>
      <c r="E46" s="19"/>
      <c r="F46" s="19"/>
      <c r="G46" s="26"/>
      <c r="H46" s="26"/>
    </row>
    <row r="47" spans="1:8" s="3" customFormat="1" ht="39.950000000000003" customHeight="1" x14ac:dyDescent="0.25">
      <c r="A47" s="9">
        <v>302166</v>
      </c>
      <c r="B47" s="9" t="s">
        <v>179</v>
      </c>
      <c r="C47" s="20"/>
      <c r="D47" s="21">
        <v>200</v>
      </c>
      <c r="E47" s="21" t="s">
        <v>183</v>
      </c>
      <c r="F47" s="22">
        <v>780</v>
      </c>
      <c r="G47" s="23">
        <f>F47*$G$2</f>
        <v>53500.200000000004</v>
      </c>
      <c r="H47" s="23">
        <f t="shared" ref="H47:H49" si="6">G47*(100-$H$2)/100</f>
        <v>53500.2</v>
      </c>
    </row>
    <row r="48" spans="1:8" s="3" customFormat="1" ht="39.950000000000003" customHeight="1" x14ac:dyDescent="0.25">
      <c r="A48" s="9">
        <v>301401</v>
      </c>
      <c r="B48" s="9" t="s">
        <v>180</v>
      </c>
      <c r="C48" s="29"/>
      <c r="D48" s="21">
        <v>300</v>
      </c>
      <c r="E48" s="21" t="s">
        <v>184</v>
      </c>
      <c r="F48" s="22">
        <v>1127</v>
      </c>
      <c r="G48" s="23">
        <f>F48*$G$2</f>
        <v>77300.930000000008</v>
      </c>
      <c r="H48" s="23">
        <f t="shared" si="6"/>
        <v>77300.930000000008</v>
      </c>
    </row>
    <row r="49" spans="1:8" s="3" customFormat="1" ht="39.950000000000003" customHeight="1" x14ac:dyDescent="0.25">
      <c r="A49" s="9">
        <v>302167</v>
      </c>
      <c r="B49" s="9" t="s">
        <v>181</v>
      </c>
      <c r="C49" s="29"/>
      <c r="D49" s="21">
        <v>500</v>
      </c>
      <c r="E49" s="21" t="s">
        <v>182</v>
      </c>
      <c r="F49" s="22">
        <v>1550</v>
      </c>
      <c r="G49" s="23">
        <f>F49*$G$2</f>
        <v>106314.5</v>
      </c>
      <c r="H49" s="23">
        <f t="shared" si="6"/>
        <v>106314.5</v>
      </c>
    </row>
    <row r="50" spans="1:8" s="1" customFormat="1" ht="24.95" customHeight="1" x14ac:dyDescent="0.25">
      <c r="A50" s="7"/>
      <c r="B50" s="8" t="s">
        <v>178</v>
      </c>
      <c r="C50" s="19"/>
      <c r="D50" s="19"/>
      <c r="E50" s="19"/>
      <c r="F50" s="19"/>
      <c r="G50" s="26"/>
      <c r="H50" s="26"/>
    </row>
    <row r="51" spans="1:8" s="1" customFormat="1" ht="18" customHeight="1" x14ac:dyDescent="0.25">
      <c r="A51" s="9">
        <v>301399</v>
      </c>
      <c r="B51" s="9" t="s">
        <v>54</v>
      </c>
      <c r="C51" s="53"/>
      <c r="D51" s="52">
        <v>200</v>
      </c>
      <c r="E51" s="52" t="s">
        <v>62</v>
      </c>
      <c r="F51" s="22">
        <v>573</v>
      </c>
      <c r="G51" s="23">
        <f>F51*$G$2</f>
        <v>39302.07</v>
      </c>
      <c r="H51" s="23">
        <f t="shared" ref="H51:H58" si="7">G51*(100-$H$2)/100</f>
        <v>39302.07</v>
      </c>
    </row>
    <row r="52" spans="1:8" s="1" customFormat="1" ht="18" customHeight="1" x14ac:dyDescent="0.25">
      <c r="A52" s="9">
        <v>301402</v>
      </c>
      <c r="B52" s="9" t="s">
        <v>55</v>
      </c>
      <c r="C52" s="53"/>
      <c r="D52" s="52">
        <v>300</v>
      </c>
      <c r="E52" s="52" t="s">
        <v>53</v>
      </c>
      <c r="F52" s="22">
        <v>769</v>
      </c>
      <c r="G52" s="23">
        <f>F52*$G$2</f>
        <v>52745.71</v>
      </c>
      <c r="H52" s="23">
        <f t="shared" si="7"/>
        <v>52745.71</v>
      </c>
    </row>
    <row r="53" spans="1:8" s="1" customFormat="1" ht="18" customHeight="1" x14ac:dyDescent="0.25">
      <c r="A53" s="9">
        <v>301405</v>
      </c>
      <c r="B53" s="9" t="s">
        <v>56</v>
      </c>
      <c r="C53" s="29"/>
      <c r="D53" s="52">
        <v>400</v>
      </c>
      <c r="E53" s="52" t="s">
        <v>38</v>
      </c>
      <c r="F53" s="22">
        <v>1067</v>
      </c>
      <c r="G53" s="23">
        <f>F53*$G$2</f>
        <v>73185.53</v>
      </c>
      <c r="H53" s="23">
        <f t="shared" si="7"/>
        <v>73185.53</v>
      </c>
    </row>
    <row r="54" spans="1:8" s="1" customFormat="1" ht="18" customHeight="1" x14ac:dyDescent="0.25">
      <c r="A54" s="9">
        <v>301406</v>
      </c>
      <c r="B54" s="9" t="s">
        <v>57</v>
      </c>
      <c r="C54" s="29"/>
      <c r="D54" s="52">
        <v>500</v>
      </c>
      <c r="E54" s="52" t="s">
        <v>63</v>
      </c>
      <c r="F54" s="22">
        <v>1216</v>
      </c>
      <c r="G54" s="23">
        <f>F54*$G$2</f>
        <v>83405.440000000002</v>
      </c>
      <c r="H54" s="23">
        <f t="shared" si="7"/>
        <v>83405.440000000002</v>
      </c>
    </row>
    <row r="55" spans="1:8" s="1" customFormat="1" ht="18" customHeight="1" x14ac:dyDescent="0.25">
      <c r="A55" s="9">
        <v>303054</v>
      </c>
      <c r="B55" s="9" t="s">
        <v>58</v>
      </c>
      <c r="C55" s="53"/>
      <c r="D55" s="52">
        <v>800</v>
      </c>
      <c r="E55" s="52" t="s">
        <v>64</v>
      </c>
      <c r="F55" s="22">
        <v>1965</v>
      </c>
      <c r="G55" s="23">
        <f>F55*$G$2</f>
        <v>134779.35</v>
      </c>
      <c r="H55" s="23">
        <f t="shared" si="7"/>
        <v>134779.35</v>
      </c>
    </row>
    <row r="56" spans="1:8" s="1" customFormat="1" ht="18" customHeight="1" x14ac:dyDescent="0.25">
      <c r="A56" s="9">
        <v>303055</v>
      </c>
      <c r="B56" s="9" t="s">
        <v>59</v>
      </c>
      <c r="C56" s="53"/>
      <c r="D56" s="52">
        <v>1000</v>
      </c>
      <c r="E56" s="52" t="s">
        <v>65</v>
      </c>
      <c r="F56" s="22">
        <v>2118</v>
      </c>
      <c r="G56" s="23">
        <f>F56*$G$2</f>
        <v>145273.62</v>
      </c>
      <c r="H56" s="23">
        <f t="shared" si="7"/>
        <v>145273.62</v>
      </c>
    </row>
    <row r="57" spans="1:8" s="1" customFormat="1" ht="18" customHeight="1" x14ac:dyDescent="0.25">
      <c r="A57" s="9">
        <v>303067</v>
      </c>
      <c r="B57" s="9" t="s">
        <v>60</v>
      </c>
      <c r="C57" s="53"/>
      <c r="D57" s="52">
        <v>1500</v>
      </c>
      <c r="E57" s="52" t="s">
        <v>42</v>
      </c>
      <c r="F57" s="22">
        <v>3032</v>
      </c>
      <c r="G57" s="23">
        <f>F57*$G$2</f>
        <v>207964.88</v>
      </c>
      <c r="H57" s="23">
        <f t="shared" si="7"/>
        <v>207964.88</v>
      </c>
    </row>
    <row r="58" spans="1:8" s="1" customFormat="1" ht="18" customHeight="1" x14ac:dyDescent="0.25">
      <c r="A58" s="9">
        <v>303065</v>
      </c>
      <c r="B58" s="9" t="s">
        <v>61</v>
      </c>
      <c r="C58" s="54"/>
      <c r="D58" s="52">
        <v>2000</v>
      </c>
      <c r="E58" s="52" t="s">
        <v>43</v>
      </c>
      <c r="F58" s="22">
        <v>4811</v>
      </c>
      <c r="G58" s="23">
        <f>F58*$G$2</f>
        <v>329986.49</v>
      </c>
      <c r="H58" s="23">
        <f t="shared" si="7"/>
        <v>329986.49</v>
      </c>
    </row>
    <row r="59" spans="1:8" s="1" customFormat="1" ht="24.95" customHeight="1" x14ac:dyDescent="0.25">
      <c r="A59" s="7"/>
      <c r="B59" s="8" t="s">
        <v>148</v>
      </c>
      <c r="C59" s="19"/>
      <c r="D59" s="19"/>
      <c r="E59" s="19"/>
      <c r="F59" s="19"/>
      <c r="G59" s="26"/>
      <c r="H59" s="26"/>
    </row>
    <row r="60" spans="1:8" s="3" customFormat="1" ht="36.950000000000003" customHeight="1" x14ac:dyDescent="0.25">
      <c r="A60" s="9">
        <v>300910</v>
      </c>
      <c r="B60" s="9" t="s">
        <v>145</v>
      </c>
      <c r="C60" s="59" t="s">
        <v>23</v>
      </c>
      <c r="D60" s="60"/>
      <c r="E60" s="30" t="s">
        <v>146</v>
      </c>
      <c r="F60" s="28">
        <v>85.527272727272702</v>
      </c>
      <c r="G60" s="23">
        <f>F60*$G$2</f>
        <v>5866.3156363636353</v>
      </c>
      <c r="H60" s="23">
        <f t="shared" ref="H60:H71" si="8">G60*(100-$H$2)/100</f>
        <v>5866.3156363636344</v>
      </c>
    </row>
    <row r="61" spans="1:8" s="3" customFormat="1" ht="18" customHeight="1" x14ac:dyDescent="0.25">
      <c r="A61" s="9">
        <v>307103</v>
      </c>
      <c r="B61" s="9" t="s">
        <v>128</v>
      </c>
      <c r="C61" s="61"/>
      <c r="D61" s="31" t="s">
        <v>143</v>
      </c>
      <c r="E61" s="52" t="s">
        <v>135</v>
      </c>
      <c r="F61" s="22">
        <v>61.090909090909086</v>
      </c>
      <c r="G61" s="23">
        <f>F61*$G$2</f>
        <v>4190.2254545454543</v>
      </c>
      <c r="H61" s="23">
        <f t="shared" si="8"/>
        <v>4190.2254545454543</v>
      </c>
    </row>
    <row r="62" spans="1:8" s="3" customFormat="1" ht="18" customHeight="1" x14ac:dyDescent="0.25">
      <c r="A62" s="9">
        <v>307104</v>
      </c>
      <c r="B62" s="9" t="s">
        <v>129</v>
      </c>
      <c r="C62" s="62"/>
      <c r="D62" s="31" t="s">
        <v>143</v>
      </c>
      <c r="E62" s="52" t="s">
        <v>136</v>
      </c>
      <c r="F62" s="22">
        <v>67.199999999999989</v>
      </c>
      <c r="G62" s="23">
        <f>F62*$G$2</f>
        <v>4609.2479999999996</v>
      </c>
      <c r="H62" s="23">
        <f t="shared" si="8"/>
        <v>4609.2479999999996</v>
      </c>
    </row>
    <row r="63" spans="1:8" s="3" customFormat="1" ht="18" customHeight="1" x14ac:dyDescent="0.25">
      <c r="A63" s="9">
        <v>307106</v>
      </c>
      <c r="B63" s="9" t="s">
        <v>130</v>
      </c>
      <c r="C63" s="62"/>
      <c r="D63" s="31" t="s">
        <v>143</v>
      </c>
      <c r="E63" s="52" t="s">
        <v>137</v>
      </c>
      <c r="F63" s="22">
        <v>79.418181818181807</v>
      </c>
      <c r="G63" s="23">
        <f>F63*$G$2</f>
        <v>5447.2930909090901</v>
      </c>
      <c r="H63" s="23">
        <f t="shared" si="8"/>
        <v>5447.2930909090901</v>
      </c>
    </row>
    <row r="64" spans="1:8" s="3" customFormat="1" ht="18" customHeight="1" x14ac:dyDescent="0.25">
      <c r="A64" s="9">
        <v>300575</v>
      </c>
      <c r="B64" s="9" t="s">
        <v>131</v>
      </c>
      <c r="C64" s="62"/>
      <c r="D64" s="31" t="s">
        <v>143</v>
      </c>
      <c r="E64" s="52" t="s">
        <v>138</v>
      </c>
      <c r="F64" s="22">
        <v>109.96363636363635</v>
      </c>
      <c r="G64" s="23">
        <f>F64*$G$2</f>
        <v>7542.4058181818182</v>
      </c>
      <c r="H64" s="23">
        <f t="shared" si="8"/>
        <v>7542.4058181818182</v>
      </c>
    </row>
    <row r="65" spans="1:8" s="3" customFormat="1" ht="18" customHeight="1" x14ac:dyDescent="0.25">
      <c r="A65" s="9">
        <v>307109</v>
      </c>
      <c r="B65" s="9" t="s">
        <v>132</v>
      </c>
      <c r="C65" s="62"/>
      <c r="D65" s="31" t="s">
        <v>143</v>
      </c>
      <c r="E65" s="52" t="s">
        <v>139</v>
      </c>
      <c r="F65" s="22">
        <v>128.29090909090905</v>
      </c>
      <c r="G65" s="23">
        <f>F65*$G$2</f>
        <v>8799.4734545454521</v>
      </c>
      <c r="H65" s="23">
        <f t="shared" si="8"/>
        <v>8799.4734545454521</v>
      </c>
    </row>
    <row r="66" spans="1:8" s="3" customFormat="1" ht="18" customHeight="1" x14ac:dyDescent="0.25">
      <c r="A66" s="9">
        <v>307112</v>
      </c>
      <c r="B66" s="9" t="s">
        <v>133</v>
      </c>
      <c r="C66" s="62"/>
      <c r="D66" s="31" t="s">
        <v>143</v>
      </c>
      <c r="E66" s="52" t="s">
        <v>140</v>
      </c>
      <c r="F66" s="22">
        <v>167.99999999999997</v>
      </c>
      <c r="G66" s="23">
        <f>F66*$G$2</f>
        <v>11523.119999999999</v>
      </c>
      <c r="H66" s="23">
        <f t="shared" si="8"/>
        <v>11523.12</v>
      </c>
    </row>
    <row r="67" spans="1:8" s="3" customFormat="1" ht="18" customHeight="1" x14ac:dyDescent="0.25">
      <c r="A67" s="9">
        <v>307115</v>
      </c>
      <c r="B67" s="9" t="s">
        <v>134</v>
      </c>
      <c r="C67" s="63"/>
      <c r="D67" s="31" t="s">
        <v>144</v>
      </c>
      <c r="E67" s="52" t="s">
        <v>141</v>
      </c>
      <c r="F67" s="22">
        <v>183.27272727272725</v>
      </c>
      <c r="G67" s="23">
        <f>F67*$G$2</f>
        <v>12570.676363636363</v>
      </c>
      <c r="H67" s="23">
        <f t="shared" si="8"/>
        <v>12570.676363636363</v>
      </c>
    </row>
    <row r="68" spans="1:8" s="3" customFormat="1" ht="18" customHeight="1" x14ac:dyDescent="0.25">
      <c r="A68" s="9">
        <v>301459</v>
      </c>
      <c r="B68" s="9" t="s">
        <v>24</v>
      </c>
      <c r="C68" s="64"/>
      <c r="D68" s="58" t="s">
        <v>147</v>
      </c>
      <c r="E68" s="58"/>
      <c r="F68" s="28">
        <v>33.599999999999994</v>
      </c>
      <c r="G68" s="23">
        <f>F68*$G$2</f>
        <v>2304.6239999999998</v>
      </c>
      <c r="H68" s="23">
        <f t="shared" si="8"/>
        <v>2304.6239999999998</v>
      </c>
    </row>
    <row r="69" spans="1:8" s="3" customFormat="1" ht="18" customHeight="1" x14ac:dyDescent="0.25">
      <c r="A69" s="9">
        <v>300567</v>
      </c>
      <c r="B69" s="9" t="s">
        <v>24</v>
      </c>
      <c r="C69" s="65"/>
      <c r="D69" s="58" t="s">
        <v>172</v>
      </c>
      <c r="E69" s="58"/>
      <c r="F69" s="28">
        <v>64.145454545454527</v>
      </c>
      <c r="G69" s="23">
        <f>F69*$G$2</f>
        <v>4399.7367272727261</v>
      </c>
      <c r="H69" s="23">
        <f t="shared" si="8"/>
        <v>4399.7367272727261</v>
      </c>
    </row>
    <row r="70" spans="1:8" s="3" customFormat="1" ht="18" customHeight="1" x14ac:dyDescent="0.25">
      <c r="A70" s="9">
        <v>300568</v>
      </c>
      <c r="B70" s="9" t="s">
        <v>25</v>
      </c>
      <c r="C70" s="66"/>
      <c r="D70" s="67" t="s">
        <v>173</v>
      </c>
      <c r="E70" s="68"/>
      <c r="F70" s="28">
        <v>73.309090909090884</v>
      </c>
      <c r="G70" s="23">
        <f>F70*$G$2</f>
        <v>5028.2705454545439</v>
      </c>
      <c r="H70" s="23">
        <f t="shared" si="8"/>
        <v>5028.2705454545439</v>
      </c>
    </row>
    <row r="71" spans="1:8" s="3" customFormat="1" ht="35.1" customHeight="1" x14ac:dyDescent="0.25">
      <c r="A71" s="9">
        <v>300592</v>
      </c>
      <c r="B71" s="9" t="s">
        <v>142</v>
      </c>
      <c r="C71" s="32"/>
      <c r="D71" s="58" t="s">
        <v>149</v>
      </c>
      <c r="E71" s="58"/>
      <c r="F71" s="28">
        <v>61.090909090909086</v>
      </c>
      <c r="G71" s="23">
        <f>F71*$G$2</f>
        <v>4190.2254545454543</v>
      </c>
      <c r="H71" s="23">
        <f t="shared" si="8"/>
        <v>4190.2254545454543</v>
      </c>
    </row>
    <row r="72" spans="1:8" s="3" customFormat="1" ht="15" customHeight="1" x14ac:dyDescent="0.25">
      <c r="A72" s="10"/>
      <c r="B72" s="57" t="s">
        <v>169</v>
      </c>
      <c r="C72" s="57"/>
      <c r="D72" s="57"/>
      <c r="E72" s="57"/>
      <c r="F72" s="57"/>
      <c r="G72" s="57"/>
    </row>
    <row r="73" spans="1:8" s="3" customFormat="1" ht="15" customHeight="1" x14ac:dyDescent="0.25">
      <c r="A73" s="10"/>
      <c r="B73" s="57" t="s">
        <v>170</v>
      </c>
      <c r="C73" s="57"/>
      <c r="D73" s="57"/>
      <c r="E73" s="57"/>
      <c r="F73" s="57"/>
      <c r="G73" s="57"/>
    </row>
    <row r="74" spans="1:8" s="3" customFormat="1" ht="15" customHeight="1" x14ac:dyDescent="0.25">
      <c r="A74" s="10"/>
      <c r="B74" s="57" t="s">
        <v>171</v>
      </c>
      <c r="C74" s="57"/>
      <c r="D74" s="57"/>
      <c r="E74" s="57"/>
      <c r="F74" s="57"/>
      <c r="G74" s="57"/>
    </row>
    <row r="75" spans="1:8" s="3" customFormat="1" ht="9.9499999999999993" customHeight="1" x14ac:dyDescent="0.25">
      <c r="A75" s="13"/>
      <c r="B75" s="10"/>
      <c r="C75" s="33"/>
      <c r="D75" s="34"/>
      <c r="E75" s="34"/>
      <c r="F75" s="37"/>
      <c r="G75" s="36"/>
      <c r="H75" s="36"/>
    </row>
    <row r="76" spans="1:8" s="1" customFormat="1" ht="24.95" customHeight="1" x14ac:dyDescent="0.25">
      <c r="A76" s="12"/>
      <c r="B76" s="48" t="s">
        <v>66</v>
      </c>
      <c r="C76" s="38"/>
      <c r="D76" s="38"/>
      <c r="E76" s="38"/>
      <c r="F76" s="38"/>
      <c r="G76" s="41"/>
      <c r="H76" s="41"/>
    </row>
    <row r="77" spans="1:8" s="3" customFormat="1" ht="22.5" customHeight="1" x14ac:dyDescent="0.25">
      <c r="A77" s="9">
        <v>300637</v>
      </c>
      <c r="B77" s="9" t="s">
        <v>67</v>
      </c>
      <c r="C77" s="42"/>
      <c r="D77" s="21" t="s">
        <v>71</v>
      </c>
      <c r="E77" s="21" t="s">
        <v>75</v>
      </c>
      <c r="F77" s="22">
        <v>1939</v>
      </c>
      <c r="G77" s="23">
        <f>F77*$G$2</f>
        <v>132996.01</v>
      </c>
      <c r="H77" s="23">
        <f t="shared" ref="H77:H80" si="9">G77*(100-$H$2)/100</f>
        <v>132996.01</v>
      </c>
    </row>
    <row r="78" spans="1:8" s="3" customFormat="1" ht="22.5" customHeight="1" x14ac:dyDescent="0.25">
      <c r="A78" s="9">
        <v>300639</v>
      </c>
      <c r="B78" s="9" t="s">
        <v>68</v>
      </c>
      <c r="C78" s="20"/>
      <c r="D78" s="21" t="s">
        <v>72</v>
      </c>
      <c r="E78" s="21" t="s">
        <v>76</v>
      </c>
      <c r="F78" s="22">
        <v>2067</v>
      </c>
      <c r="G78" s="23">
        <f>F78*$G$2</f>
        <v>141775.53</v>
      </c>
      <c r="H78" s="23">
        <f t="shared" si="9"/>
        <v>141775.53</v>
      </c>
    </row>
    <row r="79" spans="1:8" s="3" customFormat="1" ht="22.5" customHeight="1" x14ac:dyDescent="0.25">
      <c r="A79" s="9">
        <v>302499</v>
      </c>
      <c r="B79" s="9" t="s">
        <v>69</v>
      </c>
      <c r="C79" s="20"/>
      <c r="D79" s="21" t="s">
        <v>73</v>
      </c>
      <c r="E79" s="21" t="s">
        <v>77</v>
      </c>
      <c r="F79" s="22">
        <v>2211</v>
      </c>
      <c r="G79" s="23">
        <f>F79*$G$2</f>
        <v>151652.49000000002</v>
      </c>
      <c r="H79" s="23">
        <f t="shared" si="9"/>
        <v>151652.49000000002</v>
      </c>
    </row>
    <row r="80" spans="1:8" s="3" customFormat="1" ht="22.5" customHeight="1" x14ac:dyDescent="0.25">
      <c r="A80" s="9">
        <v>300628</v>
      </c>
      <c r="B80" s="9" t="s">
        <v>70</v>
      </c>
      <c r="C80" s="40"/>
      <c r="D80" s="21" t="s">
        <v>74</v>
      </c>
      <c r="E80" s="21" t="s">
        <v>78</v>
      </c>
      <c r="F80" s="22">
        <v>2981</v>
      </c>
      <c r="G80" s="23">
        <f>F80*$G$2</f>
        <v>204466.79</v>
      </c>
      <c r="H80" s="23">
        <f t="shared" si="9"/>
        <v>204466.79</v>
      </c>
    </row>
    <row r="81" spans="1:9" s="1" customFormat="1" ht="24.95" customHeight="1" x14ac:dyDescent="0.25">
      <c r="A81" s="7"/>
      <c r="B81" s="8" t="s">
        <v>79</v>
      </c>
      <c r="C81" s="19"/>
      <c r="D81" s="19"/>
      <c r="E81" s="19"/>
      <c r="F81" s="19"/>
      <c r="G81" s="26"/>
      <c r="H81" s="26"/>
    </row>
    <row r="82" spans="1:9" s="3" customFormat="1" ht="22.5" customHeight="1" x14ac:dyDescent="0.25">
      <c r="A82" s="9">
        <v>300631</v>
      </c>
      <c r="B82" s="9" t="s">
        <v>80</v>
      </c>
      <c r="C82" s="20"/>
      <c r="D82" s="21" t="s">
        <v>84</v>
      </c>
      <c r="E82" s="21" t="s">
        <v>75</v>
      </c>
      <c r="F82" s="22">
        <v>2041</v>
      </c>
      <c r="G82" s="23">
        <f>F82*$G$2</f>
        <v>139992.19</v>
      </c>
      <c r="H82" s="23">
        <f t="shared" ref="H82:H85" si="10">G82*(100-$H$2)/100</f>
        <v>139992.19</v>
      </c>
    </row>
    <row r="83" spans="1:9" s="3" customFormat="1" ht="22.5" customHeight="1" x14ac:dyDescent="0.25">
      <c r="A83" s="9">
        <v>300617</v>
      </c>
      <c r="B83" s="9" t="s">
        <v>81</v>
      </c>
      <c r="C83" s="20"/>
      <c r="D83" s="21" t="s">
        <v>85</v>
      </c>
      <c r="E83" s="21" t="s">
        <v>76</v>
      </c>
      <c r="F83" s="22">
        <v>2180</v>
      </c>
      <c r="G83" s="23">
        <f>F83*$G$2</f>
        <v>149526.20000000001</v>
      </c>
      <c r="H83" s="23">
        <f t="shared" si="10"/>
        <v>149526.20000000001</v>
      </c>
    </row>
    <row r="84" spans="1:9" s="3" customFormat="1" ht="22.5" customHeight="1" x14ac:dyDescent="0.25">
      <c r="A84" s="9">
        <v>302500</v>
      </c>
      <c r="B84" s="9" t="s">
        <v>82</v>
      </c>
      <c r="C84" s="20"/>
      <c r="D84" s="21" t="s">
        <v>86</v>
      </c>
      <c r="E84" s="21" t="s">
        <v>77</v>
      </c>
      <c r="F84" s="22">
        <v>2415</v>
      </c>
      <c r="G84" s="23">
        <f>F84*$G$2</f>
        <v>165644.85</v>
      </c>
      <c r="H84" s="23">
        <f t="shared" si="10"/>
        <v>165644.85</v>
      </c>
    </row>
    <row r="85" spans="1:9" s="3" customFormat="1" ht="22.5" customHeight="1" x14ac:dyDescent="0.25">
      <c r="A85" s="9">
        <v>300615</v>
      </c>
      <c r="B85" s="9" t="s">
        <v>83</v>
      </c>
      <c r="C85" s="40"/>
      <c r="D85" s="21" t="s">
        <v>87</v>
      </c>
      <c r="E85" s="21" t="s">
        <v>78</v>
      </c>
      <c r="F85" s="22">
        <v>3188</v>
      </c>
      <c r="G85" s="23">
        <f>F85*$G$2</f>
        <v>218664.92</v>
      </c>
      <c r="H85" s="23">
        <f t="shared" si="10"/>
        <v>218664.92</v>
      </c>
    </row>
    <row r="86" spans="1:9" s="1" customFormat="1" ht="24.95" customHeight="1" x14ac:dyDescent="0.25">
      <c r="A86" s="7"/>
      <c r="B86" s="8" t="s">
        <v>88</v>
      </c>
      <c r="C86" s="19"/>
      <c r="D86" s="19"/>
      <c r="E86" s="19"/>
      <c r="F86" s="19"/>
      <c r="G86" s="26"/>
      <c r="H86" s="26"/>
    </row>
    <row r="87" spans="1:9" s="3" customFormat="1" ht="22.5" customHeight="1" x14ac:dyDescent="0.25">
      <c r="A87" s="9">
        <v>300629</v>
      </c>
      <c r="B87" s="9" t="s">
        <v>89</v>
      </c>
      <c r="C87" s="20"/>
      <c r="D87" s="21" t="s">
        <v>93</v>
      </c>
      <c r="E87" s="21" t="s">
        <v>75</v>
      </c>
      <c r="F87" s="22">
        <v>2186</v>
      </c>
      <c r="G87" s="23">
        <f>F87*$G$2</f>
        <v>149937.74000000002</v>
      </c>
      <c r="H87" s="23">
        <f t="shared" ref="H87:H90" si="11">G87*(100-$H$2)/100</f>
        <v>149937.74000000002</v>
      </c>
    </row>
    <row r="88" spans="1:9" s="3" customFormat="1" ht="22.5" customHeight="1" x14ac:dyDescent="0.25">
      <c r="A88" s="9">
        <v>300620</v>
      </c>
      <c r="B88" s="9" t="s">
        <v>90</v>
      </c>
      <c r="C88" s="20"/>
      <c r="D88" s="21" t="s">
        <v>94</v>
      </c>
      <c r="E88" s="21" t="s">
        <v>76</v>
      </c>
      <c r="F88" s="22">
        <v>2341</v>
      </c>
      <c r="G88" s="23">
        <f>F88*$G$2</f>
        <v>160569.19</v>
      </c>
      <c r="H88" s="23">
        <f t="shared" si="11"/>
        <v>160569.19</v>
      </c>
    </row>
    <row r="89" spans="1:9" s="3" customFormat="1" ht="22.5" customHeight="1" x14ac:dyDescent="0.25">
      <c r="A89" s="9">
        <v>302501</v>
      </c>
      <c r="B89" s="9" t="s">
        <v>91</v>
      </c>
      <c r="C89" s="20"/>
      <c r="D89" s="21" t="s">
        <v>95</v>
      </c>
      <c r="E89" s="21" t="s">
        <v>77</v>
      </c>
      <c r="F89" s="22">
        <v>2576</v>
      </c>
      <c r="G89" s="23">
        <f>F89*$G$2</f>
        <v>176687.84</v>
      </c>
      <c r="H89" s="23">
        <f t="shared" si="11"/>
        <v>176687.84</v>
      </c>
    </row>
    <row r="90" spans="1:9" s="3" customFormat="1" ht="22.5" customHeight="1" x14ac:dyDescent="0.25">
      <c r="A90" s="9">
        <v>300619</v>
      </c>
      <c r="B90" s="9" t="s">
        <v>92</v>
      </c>
      <c r="C90" s="40"/>
      <c r="D90" s="21" t="s">
        <v>96</v>
      </c>
      <c r="E90" s="21" t="s">
        <v>78</v>
      </c>
      <c r="F90" s="22">
        <v>3404</v>
      </c>
      <c r="G90" s="23">
        <f>F90*$G$2</f>
        <v>233480.36000000002</v>
      </c>
      <c r="H90" s="23">
        <f t="shared" si="11"/>
        <v>233480.36</v>
      </c>
    </row>
    <row r="91" spans="1:9" s="1" customFormat="1" ht="24.95" customHeight="1" x14ac:dyDescent="0.25">
      <c r="A91" s="7"/>
      <c r="B91" s="8" t="s">
        <v>97</v>
      </c>
      <c r="C91" s="19"/>
      <c r="D91" s="19"/>
      <c r="E91" s="19"/>
      <c r="F91" s="19"/>
      <c r="G91" s="26"/>
      <c r="H91" s="26"/>
    </row>
    <row r="92" spans="1:9" s="3" customFormat="1" ht="20.100000000000001" customHeight="1" x14ac:dyDescent="0.25">
      <c r="A92" s="9">
        <v>300632</v>
      </c>
      <c r="B92" s="9" t="s">
        <v>98</v>
      </c>
      <c r="C92" s="29"/>
      <c r="D92" s="21">
        <v>200</v>
      </c>
      <c r="E92" s="21" t="s">
        <v>36</v>
      </c>
      <c r="F92" s="22">
        <v>504.50399999999996</v>
      </c>
      <c r="G92" s="23">
        <f>F92*$G$2</f>
        <v>34603.929360000002</v>
      </c>
      <c r="H92" s="23">
        <f t="shared" ref="H92:H98" si="12">G92*(100-$H$2)/100</f>
        <v>34603.929360000002</v>
      </c>
      <c r="I92" s="37"/>
    </row>
    <row r="93" spans="1:9" s="3" customFormat="1" ht="20.100000000000001" customHeight="1" x14ac:dyDescent="0.25">
      <c r="A93" s="9">
        <v>300634</v>
      </c>
      <c r="B93" s="9" t="s">
        <v>99</v>
      </c>
      <c r="C93" s="29"/>
      <c r="D93" s="21">
        <v>300</v>
      </c>
      <c r="E93" s="21" t="s">
        <v>37</v>
      </c>
      <c r="F93" s="22">
        <v>723.99599999999987</v>
      </c>
      <c r="G93" s="23">
        <f>F93*$G$2</f>
        <v>49658.885639999993</v>
      </c>
      <c r="H93" s="23">
        <f t="shared" si="12"/>
        <v>49658.885639999993</v>
      </c>
      <c r="I93" s="37"/>
    </row>
    <row r="94" spans="1:9" s="3" customFormat="1" ht="20.100000000000001" customHeight="1" x14ac:dyDescent="0.25">
      <c r="A94" s="9">
        <v>300636</v>
      </c>
      <c r="B94" s="9" t="s">
        <v>100</v>
      </c>
      <c r="C94" s="29"/>
      <c r="D94" s="21">
        <v>500</v>
      </c>
      <c r="E94" s="21" t="s">
        <v>39</v>
      </c>
      <c r="F94" s="22">
        <v>802.62</v>
      </c>
      <c r="G94" s="23">
        <f>F94*$G$2</f>
        <v>55051.705800000003</v>
      </c>
      <c r="H94" s="23">
        <f t="shared" si="12"/>
        <v>55051.705800000003</v>
      </c>
      <c r="I94" s="37"/>
    </row>
    <row r="95" spans="1:9" s="3" customFormat="1" ht="20.100000000000001" customHeight="1" x14ac:dyDescent="0.25">
      <c r="A95" s="9">
        <v>300638</v>
      </c>
      <c r="B95" s="9" t="s">
        <v>101</v>
      </c>
      <c r="C95" s="29"/>
      <c r="D95" s="21">
        <v>800</v>
      </c>
      <c r="E95" s="21" t="s">
        <v>105</v>
      </c>
      <c r="F95" s="22">
        <v>1110.5639999999999</v>
      </c>
      <c r="G95" s="23">
        <f>F95*$G$2</f>
        <v>76173.584759999998</v>
      </c>
      <c r="H95" s="23">
        <f t="shared" si="12"/>
        <v>76173.584759999998</v>
      </c>
      <c r="I95" s="37"/>
    </row>
    <row r="96" spans="1:9" s="3" customFormat="1" ht="20.100000000000001" customHeight="1" x14ac:dyDescent="0.25">
      <c r="A96" s="9">
        <v>302496</v>
      </c>
      <c r="B96" s="9" t="s">
        <v>102</v>
      </c>
      <c r="C96" s="29"/>
      <c r="D96" s="21">
        <v>1000</v>
      </c>
      <c r="E96" s="21" t="s">
        <v>106</v>
      </c>
      <c r="F96" s="22">
        <v>1143.3239999999998</v>
      </c>
      <c r="G96" s="23">
        <f>F96*$G$2</f>
        <v>78420.593159999989</v>
      </c>
      <c r="H96" s="23">
        <f t="shared" si="12"/>
        <v>78420.593159999989</v>
      </c>
      <c r="I96" s="37"/>
    </row>
    <row r="97" spans="1:9" s="3" customFormat="1" ht="20.100000000000001" customHeight="1" x14ac:dyDescent="0.25">
      <c r="A97" s="9">
        <v>300627</v>
      </c>
      <c r="B97" s="9" t="s">
        <v>103</v>
      </c>
      <c r="C97" s="29"/>
      <c r="D97" s="21">
        <v>1500</v>
      </c>
      <c r="E97" s="21" t="s">
        <v>107</v>
      </c>
      <c r="F97" s="22">
        <v>1634.7239999999997</v>
      </c>
      <c r="G97" s="23">
        <f>F97*$G$2</f>
        <v>112125.71915999998</v>
      </c>
      <c r="H97" s="23">
        <f t="shared" si="12"/>
        <v>112125.71915999998</v>
      </c>
      <c r="I97" s="37"/>
    </row>
    <row r="98" spans="1:9" s="3" customFormat="1" ht="20.100000000000001" customHeight="1" x14ac:dyDescent="0.25">
      <c r="A98" s="9">
        <v>300633</v>
      </c>
      <c r="B98" s="9" t="s">
        <v>104</v>
      </c>
      <c r="C98" s="29"/>
      <c r="D98" s="21">
        <v>2000</v>
      </c>
      <c r="E98" s="21" t="s">
        <v>108</v>
      </c>
      <c r="F98" s="22">
        <v>1919.7359999999999</v>
      </c>
      <c r="G98" s="23">
        <f>F98*$G$2</f>
        <v>131674.69224</v>
      </c>
      <c r="H98" s="23">
        <f t="shared" si="12"/>
        <v>131674.69224</v>
      </c>
      <c r="I98" s="37"/>
    </row>
    <row r="99" spans="1:9" s="1" customFormat="1" ht="24.95" customHeight="1" x14ac:dyDescent="0.25">
      <c r="A99" s="7"/>
      <c r="B99" s="8" t="s">
        <v>109</v>
      </c>
      <c r="C99" s="19"/>
      <c r="D99" s="19"/>
      <c r="E99" s="19"/>
      <c r="F99" s="19"/>
      <c r="G99" s="26"/>
      <c r="H99" s="26"/>
    </row>
    <row r="100" spans="1:9" s="3" customFormat="1" ht="20.100000000000001" customHeight="1" x14ac:dyDescent="0.25">
      <c r="A100" s="9">
        <v>302172</v>
      </c>
      <c r="B100" s="9" t="s">
        <v>110</v>
      </c>
      <c r="C100" s="29"/>
      <c r="D100" s="21">
        <v>200</v>
      </c>
      <c r="E100" s="21" t="s">
        <v>36</v>
      </c>
      <c r="F100" s="22">
        <v>734</v>
      </c>
      <c r="G100" s="23">
        <f>F100*$G$2</f>
        <v>50345.060000000005</v>
      </c>
      <c r="H100" s="23">
        <f t="shared" ref="H100:H107" si="13">G100*(100-$H$2)/100</f>
        <v>50345.060000000012</v>
      </c>
    </row>
    <row r="101" spans="1:9" s="3" customFormat="1" ht="20.100000000000001" customHeight="1" x14ac:dyDescent="0.25">
      <c r="A101" s="9">
        <v>302173</v>
      </c>
      <c r="B101" s="9" t="s">
        <v>111</v>
      </c>
      <c r="C101" s="29"/>
      <c r="D101" s="21">
        <v>300</v>
      </c>
      <c r="E101" s="21" t="s">
        <v>37</v>
      </c>
      <c r="F101" s="22">
        <v>898</v>
      </c>
      <c r="G101" s="23">
        <f>F101*$G$2</f>
        <v>61593.82</v>
      </c>
      <c r="H101" s="23">
        <f t="shared" si="13"/>
        <v>61593.82</v>
      </c>
    </row>
    <row r="102" spans="1:9" s="3" customFormat="1" ht="20.100000000000001" customHeight="1" x14ac:dyDescent="0.25">
      <c r="A102" s="9">
        <v>300612</v>
      </c>
      <c r="B102" s="9" t="s">
        <v>112</v>
      </c>
      <c r="C102" s="29"/>
      <c r="D102" s="21">
        <v>400</v>
      </c>
      <c r="E102" s="21" t="s">
        <v>118</v>
      </c>
      <c r="F102" s="22">
        <v>947</v>
      </c>
      <c r="G102" s="23">
        <f>F102*$G$2</f>
        <v>64954.73</v>
      </c>
      <c r="H102" s="23">
        <f t="shared" si="13"/>
        <v>64954.73</v>
      </c>
    </row>
    <row r="103" spans="1:9" s="3" customFormat="1" ht="20.100000000000001" customHeight="1" x14ac:dyDescent="0.25">
      <c r="A103" s="9">
        <v>300624</v>
      </c>
      <c r="B103" s="9" t="s">
        <v>113</v>
      </c>
      <c r="C103" s="29"/>
      <c r="D103" s="21">
        <v>500</v>
      </c>
      <c r="E103" s="21" t="s">
        <v>39</v>
      </c>
      <c r="F103" s="22">
        <v>1045</v>
      </c>
      <c r="G103" s="23">
        <f>F103*$G$2</f>
        <v>71676.55</v>
      </c>
      <c r="H103" s="23">
        <f t="shared" si="13"/>
        <v>71676.55</v>
      </c>
    </row>
    <row r="104" spans="1:9" s="3" customFormat="1" ht="20.100000000000001" customHeight="1" x14ac:dyDescent="0.25">
      <c r="A104" s="9">
        <v>300616</v>
      </c>
      <c r="B104" s="9" t="s">
        <v>114</v>
      </c>
      <c r="C104" s="29"/>
      <c r="D104" s="21">
        <v>800</v>
      </c>
      <c r="E104" s="21" t="s">
        <v>105</v>
      </c>
      <c r="F104" s="22">
        <v>1261</v>
      </c>
      <c r="G104" s="23">
        <f>F104*$G$2</f>
        <v>86491.99</v>
      </c>
      <c r="H104" s="23">
        <f t="shared" si="13"/>
        <v>86491.99</v>
      </c>
    </row>
    <row r="105" spans="1:9" s="3" customFormat="1" ht="20.100000000000001" customHeight="1" x14ac:dyDescent="0.25">
      <c r="A105" s="9">
        <v>302497</v>
      </c>
      <c r="B105" s="9" t="s">
        <v>115</v>
      </c>
      <c r="C105" s="29"/>
      <c r="D105" s="21">
        <v>1000</v>
      </c>
      <c r="E105" s="21" t="s">
        <v>106</v>
      </c>
      <c r="F105" s="22">
        <v>1353</v>
      </c>
      <c r="G105" s="23">
        <f>F105*$G$2</f>
        <v>92802.27</v>
      </c>
      <c r="H105" s="23">
        <f t="shared" si="13"/>
        <v>92802.27</v>
      </c>
    </row>
    <row r="106" spans="1:9" s="3" customFormat="1" ht="20.100000000000001" customHeight="1" x14ac:dyDescent="0.25">
      <c r="A106" s="9">
        <v>300614</v>
      </c>
      <c r="B106" s="9" t="s">
        <v>116</v>
      </c>
      <c r="C106" s="29"/>
      <c r="D106" s="21">
        <v>1500</v>
      </c>
      <c r="E106" s="21" t="s">
        <v>107</v>
      </c>
      <c r="F106" s="22">
        <v>2139</v>
      </c>
      <c r="G106" s="23">
        <f>F106*$G$2</f>
        <v>146714.01</v>
      </c>
      <c r="H106" s="23">
        <f t="shared" si="13"/>
        <v>146714.01</v>
      </c>
    </row>
    <row r="107" spans="1:9" s="3" customFormat="1" ht="20.100000000000001" customHeight="1" x14ac:dyDescent="0.25">
      <c r="A107" s="9">
        <v>300623</v>
      </c>
      <c r="B107" s="9" t="s">
        <v>117</v>
      </c>
      <c r="C107" s="29"/>
      <c r="D107" s="21">
        <v>2000</v>
      </c>
      <c r="E107" s="21" t="s">
        <v>108</v>
      </c>
      <c r="F107" s="22">
        <v>2375</v>
      </c>
      <c r="G107" s="23">
        <f>F107*$G$2</f>
        <v>162901.25</v>
      </c>
      <c r="H107" s="23">
        <f t="shared" si="13"/>
        <v>162901.25</v>
      </c>
    </row>
    <row r="108" spans="1:9" s="1" customFormat="1" ht="24.95" customHeight="1" x14ac:dyDescent="0.25">
      <c r="A108" s="7"/>
      <c r="B108" s="8" t="s">
        <v>119</v>
      </c>
      <c r="C108" s="19"/>
      <c r="D108" s="19"/>
      <c r="E108" s="19"/>
      <c r="F108" s="19"/>
      <c r="G108" s="26"/>
      <c r="H108" s="26"/>
    </row>
    <row r="109" spans="1:9" s="1" customFormat="1" ht="20.100000000000001" customHeight="1" x14ac:dyDescent="0.25">
      <c r="A109" s="9">
        <v>300625</v>
      </c>
      <c r="B109" s="9" t="s">
        <v>120</v>
      </c>
      <c r="C109" s="29"/>
      <c r="D109" s="47">
        <v>500</v>
      </c>
      <c r="E109" s="47" t="s">
        <v>39</v>
      </c>
      <c r="F109" s="22">
        <v>1360</v>
      </c>
      <c r="G109" s="23">
        <f>F109*$G$2</f>
        <v>93282.400000000009</v>
      </c>
      <c r="H109" s="23">
        <f t="shared" ref="H109:H113" si="14">G109*(100-$H$2)/100</f>
        <v>93282.4</v>
      </c>
    </row>
    <row r="110" spans="1:9" s="1" customFormat="1" ht="20.100000000000001" customHeight="1" x14ac:dyDescent="0.25">
      <c r="A110" s="9">
        <v>300618</v>
      </c>
      <c r="B110" s="9" t="s">
        <v>121</v>
      </c>
      <c r="C110" s="29"/>
      <c r="D110" s="47">
        <v>800</v>
      </c>
      <c r="E110" s="47" t="s">
        <v>105</v>
      </c>
      <c r="F110" s="22">
        <v>1622</v>
      </c>
      <c r="G110" s="23">
        <f>F110*$G$2</f>
        <v>111252.98000000001</v>
      </c>
      <c r="H110" s="23">
        <f t="shared" si="14"/>
        <v>111252.98000000003</v>
      </c>
    </row>
    <row r="111" spans="1:9" s="1" customFormat="1" ht="20.100000000000001" customHeight="1" x14ac:dyDescent="0.25">
      <c r="A111" s="9">
        <v>302498</v>
      </c>
      <c r="B111" s="9" t="s">
        <v>122</v>
      </c>
      <c r="C111" s="29"/>
      <c r="D111" s="47">
        <v>1000</v>
      </c>
      <c r="E111" s="47" t="s">
        <v>106</v>
      </c>
      <c r="F111" s="22">
        <v>1769</v>
      </c>
      <c r="G111" s="23">
        <f>F111*$G$2</f>
        <v>121335.71</v>
      </c>
      <c r="H111" s="23">
        <f t="shared" si="14"/>
        <v>121335.71</v>
      </c>
    </row>
    <row r="112" spans="1:9" s="1" customFormat="1" ht="20.100000000000001" customHeight="1" x14ac:dyDescent="0.25">
      <c r="A112" s="9">
        <v>300814</v>
      </c>
      <c r="B112" s="9" t="s">
        <v>123</v>
      </c>
      <c r="C112" s="43"/>
      <c r="D112" s="44">
        <v>1500</v>
      </c>
      <c r="E112" s="44" t="s">
        <v>107</v>
      </c>
      <c r="F112" s="45">
        <v>2519</v>
      </c>
      <c r="G112" s="23">
        <f>F112*$G$2</f>
        <v>172778.21000000002</v>
      </c>
      <c r="H112" s="23">
        <f t="shared" si="14"/>
        <v>172778.21000000005</v>
      </c>
    </row>
    <row r="113" spans="1:8" s="1" customFormat="1" ht="20.100000000000001" customHeight="1" x14ac:dyDescent="0.25">
      <c r="A113" s="9">
        <v>300626</v>
      </c>
      <c r="B113" s="9" t="s">
        <v>124</v>
      </c>
      <c r="C113" s="46"/>
      <c r="D113" s="47">
        <v>2000</v>
      </c>
      <c r="E113" s="47" t="s">
        <v>108</v>
      </c>
      <c r="F113" s="22">
        <v>2768</v>
      </c>
      <c r="G113" s="23">
        <f>F113*$G$2</f>
        <v>189857.12</v>
      </c>
      <c r="H113" s="23">
        <f t="shared" si="14"/>
        <v>189857.12</v>
      </c>
    </row>
    <row r="114" spans="1:8" s="1" customFormat="1" ht="24.95" customHeight="1" x14ac:dyDescent="0.25">
      <c r="A114" s="7"/>
      <c r="B114" s="8" t="s">
        <v>150</v>
      </c>
      <c r="C114" s="19"/>
      <c r="D114" s="19"/>
      <c r="E114" s="19"/>
      <c r="F114" s="19"/>
      <c r="G114" s="26"/>
      <c r="H114" s="26"/>
    </row>
    <row r="115" spans="1:8" s="3" customFormat="1" ht="20.100000000000001" customHeight="1" x14ac:dyDescent="0.25">
      <c r="A115" s="9">
        <v>303533</v>
      </c>
      <c r="B115" s="9" t="s">
        <v>151</v>
      </c>
      <c r="C115" s="29"/>
      <c r="D115" s="21">
        <v>500</v>
      </c>
      <c r="E115" s="21" t="s">
        <v>39</v>
      </c>
      <c r="F115" s="22">
        <v>2147.0399999999995</v>
      </c>
      <c r="G115" s="23">
        <f>F115*$G$2</f>
        <v>147265.47359999997</v>
      </c>
      <c r="H115" s="23">
        <f t="shared" ref="H115:H120" si="15">G115*(100-$H$2)/100</f>
        <v>147265.47359999997</v>
      </c>
    </row>
    <row r="116" spans="1:8" s="3" customFormat="1" ht="20.100000000000001" customHeight="1" x14ac:dyDescent="0.25">
      <c r="A116" s="9">
        <v>302683</v>
      </c>
      <c r="B116" s="9" t="s">
        <v>152</v>
      </c>
      <c r="C116" s="29"/>
      <c r="D116" s="21">
        <v>800</v>
      </c>
      <c r="E116" s="21" t="s">
        <v>157</v>
      </c>
      <c r="F116" s="22">
        <v>2348.64</v>
      </c>
      <c r="G116" s="23">
        <f>F116*$G$2</f>
        <v>161093.2176</v>
      </c>
      <c r="H116" s="23">
        <f t="shared" si="15"/>
        <v>161093.2176</v>
      </c>
    </row>
    <row r="117" spans="1:8" s="3" customFormat="1" ht="20.100000000000001" customHeight="1" x14ac:dyDescent="0.25">
      <c r="A117" s="9">
        <v>302686</v>
      </c>
      <c r="B117" s="9" t="s">
        <v>153</v>
      </c>
      <c r="C117" s="29"/>
      <c r="D117" s="21">
        <v>1000</v>
      </c>
      <c r="E117" s="21" t="s">
        <v>106</v>
      </c>
      <c r="F117" s="22">
        <v>2415.8399999999997</v>
      </c>
      <c r="G117" s="23">
        <f>F117*$G$2</f>
        <v>165702.4656</v>
      </c>
      <c r="H117" s="23">
        <f t="shared" si="15"/>
        <v>165702.4656</v>
      </c>
    </row>
    <row r="118" spans="1:8" s="3" customFormat="1" ht="20.100000000000001" customHeight="1" x14ac:dyDescent="0.25">
      <c r="A118" s="9">
        <v>303534</v>
      </c>
      <c r="B118" s="9" t="s">
        <v>154</v>
      </c>
      <c r="C118" s="43"/>
      <c r="D118" s="47">
        <v>500</v>
      </c>
      <c r="E118" s="47" t="s">
        <v>39</v>
      </c>
      <c r="F118" s="22">
        <v>2214.2399999999998</v>
      </c>
      <c r="G118" s="23">
        <f>F118*$G$2</f>
        <v>151874.72159999999</v>
      </c>
      <c r="H118" s="23">
        <f t="shared" si="15"/>
        <v>151874.72159999999</v>
      </c>
    </row>
    <row r="119" spans="1:8" s="3" customFormat="1" ht="20.100000000000001" customHeight="1" x14ac:dyDescent="0.25">
      <c r="A119" s="9">
        <v>302684</v>
      </c>
      <c r="B119" s="9" t="s">
        <v>155</v>
      </c>
      <c r="C119" s="43"/>
      <c r="D119" s="47">
        <v>800</v>
      </c>
      <c r="E119" s="47" t="s">
        <v>157</v>
      </c>
      <c r="F119" s="22">
        <v>2516.64</v>
      </c>
      <c r="G119" s="23">
        <f>F119*$G$2</f>
        <v>172616.3376</v>
      </c>
      <c r="H119" s="23">
        <f t="shared" si="15"/>
        <v>172616.33760000003</v>
      </c>
    </row>
    <row r="120" spans="1:8" s="3" customFormat="1" ht="20.100000000000001" customHeight="1" x14ac:dyDescent="0.25">
      <c r="A120" s="9">
        <v>302687</v>
      </c>
      <c r="B120" s="9" t="s">
        <v>156</v>
      </c>
      <c r="C120" s="46"/>
      <c r="D120" s="47">
        <v>1000</v>
      </c>
      <c r="E120" s="47" t="s">
        <v>106</v>
      </c>
      <c r="F120" s="22">
        <v>2852.64</v>
      </c>
      <c r="G120" s="23">
        <f>F120*$G$2</f>
        <v>195662.57759999999</v>
      </c>
      <c r="H120" s="23">
        <f t="shared" si="15"/>
        <v>195662.57759999999</v>
      </c>
    </row>
    <row r="121" spans="1:8" s="3" customFormat="1" ht="9.9499999999999993" customHeight="1" x14ac:dyDescent="0.25">
      <c r="A121" s="4"/>
      <c r="B121" s="4"/>
      <c r="C121" s="4"/>
      <c r="D121" s="4"/>
      <c r="E121" s="4"/>
      <c r="F121" s="4"/>
      <c r="G121" s="4"/>
      <c r="H121" s="4"/>
    </row>
    <row r="122" spans="1:8" s="3" customFormat="1" ht="24.95" customHeight="1" x14ac:dyDescent="0.25">
      <c r="A122" s="4"/>
      <c r="B122" s="4"/>
      <c r="C122" s="4"/>
      <c r="D122" s="4"/>
      <c r="E122" s="4"/>
      <c r="F122" s="4"/>
      <c r="G122" s="4"/>
      <c r="H122" s="4"/>
    </row>
    <row r="123" spans="1:8" x14ac:dyDescent="0.25">
      <c r="B123" s="4"/>
      <c r="C123" s="4"/>
      <c r="D123" s="4"/>
      <c r="E123" s="4"/>
      <c r="F123" s="4"/>
      <c r="G123" s="4"/>
      <c r="H123" s="4"/>
    </row>
  </sheetData>
  <sheetProtection selectLockedCells="1"/>
  <mergeCells count="16">
    <mergeCell ref="B5:D5"/>
    <mergeCell ref="E4:G4"/>
    <mergeCell ref="E1:G1"/>
    <mergeCell ref="E2:F2"/>
    <mergeCell ref="E3:H3"/>
    <mergeCell ref="C4:D4"/>
    <mergeCell ref="B72:G72"/>
    <mergeCell ref="B73:G73"/>
    <mergeCell ref="B74:G74"/>
    <mergeCell ref="D71:E71"/>
    <mergeCell ref="C60:D60"/>
    <mergeCell ref="C61:C67"/>
    <mergeCell ref="C68:C70"/>
    <mergeCell ref="D68:E68"/>
    <mergeCell ref="D69:E69"/>
    <mergeCell ref="D70:E70"/>
  </mergeCells>
  <hyperlinks>
    <hyperlink ref="B4" r:id="rId1" xr:uid="{5D126141-0D87-490C-B1C7-778F1509CB00}"/>
    <hyperlink ref="H4" r:id="rId2" xr:uid="{D1B4F69A-6D9C-414A-B996-33BF214F10D6}"/>
  </hyperlinks>
  <pageMargins left="0.47244094488188981" right="0.47244094488188981" top="0.74803149606299213" bottom="0.74803149606299213" header="0.31496062992125984" footer="0.31496062992125984"/>
  <pageSetup paperSize="9" scale="70" fitToHeight="0" orientation="portrait" horizontalDpi="1200" verticalDpi="1200" r:id="rId3"/>
  <rowBreaks count="2" manualBreakCount="2">
    <brk id="25" max="7" man="1"/>
    <brk id="75" max="7" man="1"/>
  </rowBreaks>
  <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44B02B-7FDE-4CE2-8D88-38D9514F6BF7}">
  <dimension ref="A1:A17"/>
  <sheetViews>
    <sheetView workbookViewId="0">
      <selection activeCell="A7" sqref="A7"/>
    </sheetView>
  </sheetViews>
  <sheetFormatPr defaultRowHeight="15" x14ac:dyDescent="0.25"/>
  <cols>
    <col min="1" max="1" width="32" customWidth="1"/>
  </cols>
  <sheetData>
    <row r="1" spans="1:1" x14ac:dyDescent="0.25">
      <c r="A1" t="s">
        <v>185</v>
      </c>
    </row>
    <row r="2" spans="1:1" x14ac:dyDescent="0.25">
      <c r="A2" t="s">
        <v>186</v>
      </c>
    </row>
    <row r="3" spans="1:1" x14ac:dyDescent="0.25">
      <c r="A3" t="s">
        <v>187</v>
      </c>
    </row>
    <row r="4" spans="1:1" x14ac:dyDescent="0.25">
      <c r="A4" t="s">
        <v>188</v>
      </c>
    </row>
    <row r="5" spans="1:1" x14ac:dyDescent="0.25">
      <c r="A5" t="s">
        <v>189</v>
      </c>
    </row>
    <row r="6" spans="1:1" x14ac:dyDescent="0.25">
      <c r="A6" t="s">
        <v>190</v>
      </c>
    </row>
    <row r="7" spans="1:1" x14ac:dyDescent="0.25">
      <c r="A7" t="s">
        <v>191</v>
      </c>
    </row>
    <row r="8" spans="1:1" x14ac:dyDescent="0.25">
      <c r="A8" t="s">
        <v>192</v>
      </c>
    </row>
    <row r="9" spans="1:1" x14ac:dyDescent="0.25">
      <c r="A9" t="s">
        <v>193</v>
      </c>
    </row>
    <row r="10" spans="1:1" x14ac:dyDescent="0.25">
      <c r="A10" t="s">
        <v>194</v>
      </c>
    </row>
    <row r="11" spans="1:1" x14ac:dyDescent="0.25">
      <c r="A11" t="s">
        <v>195</v>
      </c>
    </row>
    <row r="12" spans="1:1" x14ac:dyDescent="0.25">
      <c r="A12" t="s">
        <v>196</v>
      </c>
    </row>
    <row r="13" spans="1:1" x14ac:dyDescent="0.25">
      <c r="A13" t="s">
        <v>197</v>
      </c>
    </row>
    <row r="14" spans="1:1" x14ac:dyDescent="0.25">
      <c r="A14" t="s">
        <v>198</v>
      </c>
    </row>
    <row r="15" spans="1:1" x14ac:dyDescent="0.25">
      <c r="A15" t="s">
        <v>199</v>
      </c>
    </row>
    <row r="16" spans="1:1" x14ac:dyDescent="0.25">
      <c r="A16" t="s">
        <v>200</v>
      </c>
    </row>
    <row r="17" spans="1:1" x14ac:dyDescent="0.25">
      <c r="A17" t="s">
        <v>201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1</vt:i4>
      </vt:variant>
    </vt:vector>
  </HeadingPairs>
  <TitlesOfParts>
    <vt:vector size="3" baseType="lpstr">
      <vt:lpstr>Sheet1</vt:lpstr>
      <vt:lpstr>Лист1</vt:lpstr>
      <vt:lpstr>Sheet1!Область_печати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2017-12-14T09:26:25Z</dcterms:modified>
</cp:coreProperties>
</file>